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D76BF2D1-1AF7-497C-8BBD-3CB5AC4D38D8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12" i="2"/>
  <c r="C18" i="3"/>
  <c r="C16" i="3"/>
  <c r="P77" i="2"/>
  <c r="P78" i="2"/>
  <c r="P79" i="2"/>
  <c r="P80" i="2"/>
  <c r="P81" i="2"/>
  <c r="P82" i="2"/>
  <c r="P83" i="2"/>
  <c r="P84" i="2"/>
  <c r="B85" i="1"/>
  <c r="C84" i="1" l="1"/>
  <c r="B84" i="1"/>
  <c r="C83" i="1"/>
  <c r="B83" i="1"/>
  <c r="C82" i="1"/>
  <c r="C81" i="1"/>
  <c r="C80" i="1"/>
  <c r="C79" i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<sst xmlns="http://schemas.openxmlformats.org/spreadsheetml/2006/main" count="277" uniqueCount="101">
  <si>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</si>
  <si>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</si>
  <si>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</si>
  <si>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</si>
  <si>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</si>
  <si>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</si>
  <si>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</si>
  <si>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</si>
  <si>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</si>
  <si>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</si>
  <si>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</si>
  <si>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</si>
  <si>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</si>
  <si>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</si>
  <si>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</si>
  <si>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</si>
  <si>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</si>
  <si>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</si>
  <si>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</si>
  <si>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</si>
  <si>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</si>
  <si>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</si>
  <si>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</si>
  <si>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</si>
  <si>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</si>
  <si>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</si>
  <si>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</si>
  <si>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</si>
  <si>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</si>
  <si>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</si>
  <si>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</si>
  <si>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</si>
  <si>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</si>
  <si>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</si>
  <si>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</si>
  <si>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</si>
  <si>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</si>
  <si>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</si>
  <si>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</si>
  <si>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</si>
  <si>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</si>
  <si>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</si>
  <si>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</si>
  <si>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</si>
  <si>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</si>
  <si>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</si>
  <si>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</si>
  <si>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</si>
  <si>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</si>
  <si>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</si>
  <si>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</si>
  <si>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</si>
  <si>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</si>
  <si>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</si>
  <si>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</si>
  <si>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</si>
  <si>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</si>
  <si>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</si>
  <si>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</si>
  <si>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</si>
  <si>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</si>
  <si>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</si>
  <si>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</si>
  <si>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</si>
  <si>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</si>
  <si>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</si>
  <si>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</si>
  <si>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</si>
  <si>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</si>
  <si>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</si>
  <si>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</si>
  <si>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</si>
  <si>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</si>
  <si>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</si>
  <si>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</si>
  <si>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</si>
  <si>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</si>
  <si>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</si>
  <si>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</si>
  <si>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</si>
  <si>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</si>
  <si>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</si>
  <si>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</si>
  <si>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</si>
  <si>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</si>
  <si>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</si>
  <si>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</si>
  <si>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</si>
  <si>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</si>
  <si>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</si>
  <si>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</si>
  <si>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</si>
  <si>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</si>
  <si>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</si>
  <si>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</si>
  <si>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</si>
  <si>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</si>
  <si>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</si>
  <si>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</si>
  <si>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la Presidencia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</si>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</sst>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164" fontId="0" fillId="0" borderId="7" xfId="1" applyFont="1" applyBorder="1"/>
    <xf numFmtId="164" fontId="3" fillId="0" borderId="1" xfId="1" applyFont="1" applyBorder="1"/>
    <xf numFmtId="164" fontId="3" fillId="0" borderId="0" xfId="1" applyFont="1"/>
    <xf numFmtId="164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435429</xdr:colOff>
      <xdr:row>2</xdr:row>
      <xdr:rowOff>142875</xdr:rowOff>
    </xdr:from>
    <xdr:to>
      <xdr:col>2</xdr:col>
      <xdr:colOff>1782536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10940143" y="523875"/>
          <a:ext cx="1347107" cy="710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176892</xdr:colOff>
      <xdr:row>2</xdr:row>
      <xdr:rowOff>74839</xdr:rowOff>
    </xdr:from>
    <xdr:to>
      <xdr:col>2</xdr:col>
      <xdr:colOff>1823357</xdr:colOff>
      <xdr:row>5</xdr:row>
      <xdr:rowOff>167821</xdr:rowOff>
    </xdr:to>
    <xdr:pic>
      <xdr:nvPicPr>
        <xdr:cNvPr id="6" name="Imagen 5" descr="Quisqueya Digna (@QuisqueyaDigna) | Twitter">
          <a:extLst>
            <a:ext uri="{FF2B5EF4-FFF2-40B4-BE49-F238E27FC236}">
              <a16:creationId xmlns:a16="http://schemas.microsoft.com/office/drawing/2014/main" id="{7ED49897-1C35-4BF1-A70C-36F95E13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6" y="455839"/>
          <a:ext cx="1646465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412751</xdr:colOff>
      <xdr:row>2</xdr:row>
      <xdr:rowOff>152400</xdr:rowOff>
    </xdr:from>
    <xdr:to>
      <xdr:col>15</xdr:col>
      <xdr:colOff>635001</xdr:colOff>
      <xdr:row>6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13626" y="533400"/>
          <a:ext cx="2222500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206375</xdr:colOff>
      <xdr:row>2</xdr:row>
      <xdr:rowOff>190499</xdr:rowOff>
    </xdr:from>
    <xdr:to>
      <xdr:col>14</xdr:col>
      <xdr:colOff>1047750</xdr:colOff>
      <xdr:row>6</xdr:row>
      <xdr:rowOff>79374</xdr:rowOff>
    </xdr:to>
    <xdr:pic>
      <xdr:nvPicPr>
        <xdr:cNvPr id="5" name="Imagen 4" descr="Quisqueya Digna (@QuisqueyaDigna) | Twitter">
          <a:extLst>
            <a:ext uri="{FF2B5EF4-FFF2-40B4-BE49-F238E27FC236}">
              <a16:creationId xmlns:a16="http://schemas.microsoft.com/office/drawing/2014/main" id="{AF444209-22F5-4800-AB0A-5F5FD816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8375" y="571499"/>
          <a:ext cx="1905000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349250</xdr:colOff>
      <xdr:row>2</xdr:row>
      <xdr:rowOff>53521</xdr:rowOff>
    </xdr:from>
    <xdr:to>
      <xdr:col>13</xdr:col>
      <xdr:colOff>762000</xdr:colOff>
      <xdr:row>5</xdr:row>
      <xdr:rowOff>146503</xdr:rowOff>
    </xdr:to>
    <xdr:pic>
      <xdr:nvPicPr>
        <xdr:cNvPr id="4" name="Imagen 3" descr="Quisqueya Digna (@QuisqueyaDigna) | Twitter">
          <a:extLst>
            <a:ext uri="{FF2B5EF4-FFF2-40B4-BE49-F238E27FC236}">
              <a16:creationId xmlns:a16="http://schemas.microsoft.com/office/drawing/2014/main" id="{CDBC6921-D75D-4A21-98DE-976079A8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6375" y="434521"/>
          <a:ext cx="2619375" cy="93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3"/>
  <sheetViews>
    <sheetView showGridLines="0" view="pageBreakPreview" zoomScale="60" zoomScaleNormal="70" workbookViewId="0">
      <selection activeCell="C15" sqref="C15"/>
    </sheetView>
  </sheetViews>
  <sheetFormatPr baseColWidth="10" defaultColWidth="11.42578125" defaultRowHeight="15" x14ac:dyDescent="0.25"/>
  <cols>
    <col min="1" max="1" width="105.85546875" customWidth="1"/>
    <col min="2" max="2" width="28.7109375" style="26" bestFit="1" customWidth="1"/>
    <col min="3" max="3" width="30.140625" style="26" bestFit="1" customWidth="1"/>
  </cols>
  <sheetData>
    <row r="3" spans="1:14" ht="28.5" customHeight="1" x14ac:dyDescent="0.25">
      <c r="A3" s="33" t="s">
        <v>99</v>
      </c>
      <c r="B3" s="34"/>
      <c r="C3" s="34"/>
      <c r="D3" s="22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1" t="s">
        <v>98</v>
      </c>
      <c r="B4" s="32"/>
      <c r="C4" s="32"/>
      <c r="D4" s="21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0" t="s">
        <v>100</v>
      </c>
      <c r="B5" s="41"/>
      <c r="C5" s="41"/>
      <c r="D5" s="20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5" t="s">
        <v>76</v>
      </c>
      <c r="B6" s="36"/>
      <c r="C6" s="36"/>
      <c r="D6" s="19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5" t="s">
        <v>77</v>
      </c>
      <c r="B7" s="36"/>
      <c r="C7" s="36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7" t="s">
        <v>66</v>
      </c>
      <c r="B9" s="38" t="s">
        <v>94</v>
      </c>
      <c r="C9" s="38" t="s">
        <v>93</v>
      </c>
      <c r="D9" s="6"/>
    </row>
    <row r="10" spans="1:14" ht="23.25" customHeight="1" x14ac:dyDescent="0.25">
      <c r="A10" s="37"/>
      <c r="B10" s="39"/>
      <c r="C10" s="39"/>
      <c r="D10" s="6"/>
    </row>
    <row r="11" spans="1:14" x14ac:dyDescent="0.25">
      <c r="A11" s="1" t="s">
        <v>0</v>
      </c>
      <c r="B11" s="28"/>
      <c r="C11" s="28"/>
      <c r="D11" s="6"/>
    </row>
    <row r="12" spans="1:14" x14ac:dyDescent="0.25">
      <c r="A12" s="3" t="s">
        <v>1</v>
      </c>
      <c r="B12" s="29">
        <v>1661789990</v>
      </c>
      <c r="D12" s="6"/>
    </row>
    <row r="13" spans="1:14" x14ac:dyDescent="0.25">
      <c r="A13" s="4" t="s">
        <v>2</v>
      </c>
      <c r="B13" s="26">
        <v>1412673145</v>
      </c>
      <c r="D13" s="6"/>
    </row>
    <row r="14" spans="1:14" x14ac:dyDescent="0.25">
      <c r="A14" s="4" t="s">
        <v>3</v>
      </c>
      <c r="B14" s="26">
        <v>49734330</v>
      </c>
      <c r="D14" s="6"/>
    </row>
    <row r="15" spans="1:14" x14ac:dyDescent="0.25">
      <c r="A15" s="4" t="s">
        <v>4</v>
      </c>
      <c r="B15" s="26">
        <v>0</v>
      </c>
      <c r="D15" s="6"/>
    </row>
    <row r="16" spans="1:14" x14ac:dyDescent="0.25">
      <c r="A16" s="4" t="s">
        <v>5</v>
      </c>
      <c r="B16" s="26">
        <v>0</v>
      </c>
      <c r="D16" s="6"/>
    </row>
    <row r="17" spans="1:4" x14ac:dyDescent="0.25">
      <c r="A17" s="4" t="s">
        <v>6</v>
      </c>
      <c r="B17" s="26">
        <v>199382515</v>
      </c>
      <c r="D17" s="6"/>
    </row>
    <row r="18" spans="1:4" x14ac:dyDescent="0.25">
      <c r="A18" s="3" t="s">
        <v>7</v>
      </c>
      <c r="B18" s="29">
        <v>251901849</v>
      </c>
      <c r="D18" s="6"/>
    </row>
    <row r="19" spans="1:4" x14ac:dyDescent="0.25">
      <c r="A19" s="4" t="s">
        <v>8</v>
      </c>
      <c r="B19" s="26">
        <v>19584849</v>
      </c>
      <c r="D19" s="6"/>
    </row>
    <row r="20" spans="1:4" x14ac:dyDescent="0.25">
      <c r="A20" s="4" t="s">
        <v>9</v>
      </c>
      <c r="B20" s="26">
        <v>3650000</v>
      </c>
      <c r="D20" s="6"/>
    </row>
    <row r="21" spans="1:4" x14ac:dyDescent="0.25">
      <c r="A21" s="4" t="s">
        <v>10</v>
      </c>
      <c r="B21" s="26">
        <v>6610000</v>
      </c>
      <c r="D21" s="6"/>
    </row>
    <row r="22" spans="1:4" x14ac:dyDescent="0.25">
      <c r="A22" s="4" t="s">
        <v>11</v>
      </c>
      <c r="B22" s="26">
        <v>1650000</v>
      </c>
      <c r="D22" s="6"/>
    </row>
    <row r="23" spans="1:4" x14ac:dyDescent="0.25">
      <c r="A23" s="4" t="s">
        <v>12</v>
      </c>
      <c r="B23" s="26">
        <v>11245694</v>
      </c>
    </row>
    <row r="24" spans="1:4" x14ac:dyDescent="0.25">
      <c r="A24" s="4" t="s">
        <v>13</v>
      </c>
      <c r="B24" s="26">
        <v>3634270</v>
      </c>
    </row>
    <row r="25" spans="1:4" x14ac:dyDescent="0.25">
      <c r="A25" s="4" t="s">
        <v>14</v>
      </c>
      <c r="B25" s="26">
        <v>2519207</v>
      </c>
    </row>
    <row r="26" spans="1:4" x14ac:dyDescent="0.25">
      <c r="A26" s="4" t="s">
        <v>15</v>
      </c>
      <c r="B26" s="26">
        <v>190507829</v>
      </c>
    </row>
    <row r="27" spans="1:4" x14ac:dyDescent="0.25">
      <c r="A27" s="4" t="s">
        <v>16</v>
      </c>
      <c r="B27" s="26">
        <v>12500000</v>
      </c>
    </row>
    <row r="28" spans="1:4" x14ac:dyDescent="0.25">
      <c r="A28" s="3" t="s">
        <v>17</v>
      </c>
      <c r="B28" s="29">
        <v>65268840</v>
      </c>
    </row>
    <row r="29" spans="1:4" x14ac:dyDescent="0.25">
      <c r="A29" s="4" t="s">
        <v>18</v>
      </c>
      <c r="B29" s="26">
        <v>2002000</v>
      </c>
    </row>
    <row r="30" spans="1:4" x14ac:dyDescent="0.25">
      <c r="A30" s="4" t="s">
        <v>19</v>
      </c>
      <c r="B30" s="26">
        <v>3300000</v>
      </c>
    </row>
    <row r="31" spans="1:4" x14ac:dyDescent="0.25">
      <c r="A31" s="4" t="s">
        <v>20</v>
      </c>
      <c r="B31" s="26">
        <v>3998754</v>
      </c>
    </row>
    <row r="32" spans="1:4" x14ac:dyDescent="0.25">
      <c r="A32" s="4" t="s">
        <v>21</v>
      </c>
      <c r="B32" s="26">
        <v>160000</v>
      </c>
    </row>
    <row r="33" spans="1:3" x14ac:dyDescent="0.25">
      <c r="A33" s="4" t="s">
        <v>22</v>
      </c>
      <c r="B33" s="26">
        <v>1626000</v>
      </c>
    </row>
    <row r="34" spans="1:3" x14ac:dyDescent="0.25">
      <c r="A34" s="4" t="s">
        <v>23</v>
      </c>
      <c r="B34" s="26">
        <v>1045000</v>
      </c>
    </row>
    <row r="35" spans="1:3" x14ac:dyDescent="0.25">
      <c r="A35" s="4" t="s">
        <v>24</v>
      </c>
      <c r="B35" s="26">
        <v>43999860</v>
      </c>
    </row>
    <row r="36" spans="1:3" x14ac:dyDescent="0.25">
      <c r="A36" s="4" t="s">
        <v>25</v>
      </c>
      <c r="B36" s="26">
        <v>0</v>
      </c>
    </row>
    <row r="37" spans="1:3" x14ac:dyDescent="0.25">
      <c r="A37" s="4" t="s">
        <v>26</v>
      </c>
      <c r="B37" s="26">
        <v>9137226</v>
      </c>
    </row>
    <row r="38" spans="1:3" x14ac:dyDescent="0.25">
      <c r="A38" s="3" t="s">
        <v>27</v>
      </c>
      <c r="B38" s="29">
        <v>5500000</v>
      </c>
    </row>
    <row r="39" spans="1:3" x14ac:dyDescent="0.25">
      <c r="A39" s="4" t="s">
        <v>28</v>
      </c>
      <c r="B39" s="26">
        <v>5500000</v>
      </c>
    </row>
    <row r="40" spans="1:3" x14ac:dyDescent="0.25">
      <c r="A40" s="4" t="s">
        <v>29</v>
      </c>
      <c r="B40" s="29">
        <v>0</v>
      </c>
      <c r="C40" s="29"/>
    </row>
    <row r="41" spans="1:3" x14ac:dyDescent="0.25">
      <c r="A41" s="4" t="s">
        <v>30</v>
      </c>
      <c r="B41" s="29">
        <v>0</v>
      </c>
    </row>
    <row r="42" spans="1:3" x14ac:dyDescent="0.25">
      <c r="A42" s="4" t="s">
        <v>31</v>
      </c>
      <c r="B42" s="29">
        <v>0</v>
      </c>
      <c r="C42" s="29"/>
    </row>
    <row r="43" spans="1:3" x14ac:dyDescent="0.25">
      <c r="A43" s="4" t="s">
        <v>32</v>
      </c>
      <c r="B43" s="29">
        <v>0</v>
      </c>
      <c r="C43" s="29"/>
    </row>
    <row r="44" spans="1:3" x14ac:dyDescent="0.25">
      <c r="A44" s="4" t="s">
        <v>33</v>
      </c>
      <c r="B44" s="29">
        <v>0</v>
      </c>
      <c r="C44" s="29"/>
    </row>
    <row r="45" spans="1:3" x14ac:dyDescent="0.25">
      <c r="A45" s="4" t="s">
        <v>34</v>
      </c>
      <c r="B45" s="29">
        <v>0</v>
      </c>
      <c r="C45" s="29"/>
    </row>
    <row r="46" spans="1:3" x14ac:dyDescent="0.25">
      <c r="A46" s="4" t="s">
        <v>35</v>
      </c>
      <c r="B46" s="29">
        <v>0</v>
      </c>
      <c r="C46" s="29"/>
    </row>
    <row r="47" spans="1:3" x14ac:dyDescent="0.25">
      <c r="A47" s="3" t="s">
        <v>36</v>
      </c>
      <c r="B47" s="29">
        <v>0</v>
      </c>
      <c r="C47" s="29"/>
    </row>
    <row r="48" spans="1:3" x14ac:dyDescent="0.25">
      <c r="A48" s="4" t="s">
        <v>37</v>
      </c>
      <c r="B48" s="29">
        <v>0</v>
      </c>
      <c r="C48" s="29"/>
    </row>
    <row r="49" spans="1:3" x14ac:dyDescent="0.25">
      <c r="A49" s="4" t="s">
        <v>38</v>
      </c>
      <c r="B49" s="29">
        <v>0</v>
      </c>
      <c r="C49" s="29"/>
    </row>
    <row r="50" spans="1:3" x14ac:dyDescent="0.25">
      <c r="A50" s="4" t="s">
        <v>39</v>
      </c>
      <c r="B50" s="29">
        <v>0</v>
      </c>
      <c r="C50" s="29"/>
    </row>
    <row r="51" spans="1:3" x14ac:dyDescent="0.25">
      <c r="A51" s="4" t="s">
        <v>40</v>
      </c>
      <c r="B51" s="29">
        <v>0</v>
      </c>
      <c r="C51" s="29"/>
    </row>
    <row r="52" spans="1:3" x14ac:dyDescent="0.25">
      <c r="A52" s="4" t="s">
        <v>41</v>
      </c>
      <c r="B52" s="29">
        <v>0</v>
      </c>
      <c r="C52" s="29"/>
    </row>
    <row r="53" spans="1:3" x14ac:dyDescent="0.25">
      <c r="A53" s="4" t="s">
        <v>42</v>
      </c>
      <c r="B53" s="29">
        <v>0</v>
      </c>
      <c r="C53" s="29"/>
    </row>
    <row r="54" spans="1:3" x14ac:dyDescent="0.25">
      <c r="A54" s="3" t="s">
        <v>43</v>
      </c>
      <c r="B54" s="29">
        <v>393069979</v>
      </c>
      <c r="C54" s="29"/>
    </row>
    <row r="55" spans="1:3" x14ac:dyDescent="0.25">
      <c r="A55" s="4" t="s">
        <v>44</v>
      </c>
      <c r="B55" s="26">
        <v>19463778</v>
      </c>
    </row>
    <row r="56" spans="1:3" x14ac:dyDescent="0.25">
      <c r="A56" s="4" t="s">
        <v>45</v>
      </c>
      <c r="B56" s="26">
        <v>543553</v>
      </c>
    </row>
    <row r="57" spans="1:3" x14ac:dyDescent="0.25">
      <c r="A57" s="4" t="s">
        <v>46</v>
      </c>
    </row>
    <row r="58" spans="1:3" x14ac:dyDescent="0.25">
      <c r="A58" s="4" t="s">
        <v>47</v>
      </c>
      <c r="B58" s="26">
        <v>28646860</v>
      </c>
    </row>
    <row r="59" spans="1:3" x14ac:dyDescent="0.25">
      <c r="A59" s="4" t="s">
        <v>48</v>
      </c>
      <c r="B59" s="26">
        <v>344250000</v>
      </c>
    </row>
    <row r="60" spans="1:3" x14ac:dyDescent="0.25">
      <c r="A60" s="4" t="s">
        <v>49</v>
      </c>
      <c r="B60" s="26">
        <v>0</v>
      </c>
    </row>
    <row r="61" spans="1:3" x14ac:dyDescent="0.25">
      <c r="A61" s="4" t="s">
        <v>50</v>
      </c>
      <c r="B61" s="26">
        <v>0</v>
      </c>
    </row>
    <row r="62" spans="1:3" x14ac:dyDescent="0.25">
      <c r="A62" s="4" t="s">
        <v>51</v>
      </c>
    </row>
    <row r="63" spans="1:3" x14ac:dyDescent="0.25">
      <c r="A63" s="4" t="s">
        <v>52</v>
      </c>
      <c r="B63" s="26">
        <v>165788</v>
      </c>
    </row>
    <row r="64" spans="1:3" x14ac:dyDescent="0.25">
      <c r="A64" s="3" t="s">
        <v>53</v>
      </c>
      <c r="B64" s="29">
        <v>1783717431</v>
      </c>
    </row>
    <row r="65" spans="1:3" x14ac:dyDescent="0.25">
      <c r="A65" s="4" t="s">
        <v>54</v>
      </c>
      <c r="B65" s="26">
        <v>1783717431</v>
      </c>
    </row>
    <row r="66" spans="1:3" x14ac:dyDescent="0.25">
      <c r="A66" s="4" t="s">
        <v>55</v>
      </c>
    </row>
    <row r="67" spans="1:3" x14ac:dyDescent="0.25">
      <c r="A67" s="4" t="s">
        <v>56</v>
      </c>
    </row>
    <row r="68" spans="1:3" x14ac:dyDescent="0.25">
      <c r="A68" s="4" t="s">
        <v>57</v>
      </c>
    </row>
    <row r="69" spans="1:3" x14ac:dyDescent="0.25">
      <c r="A69" s="3" t="s">
        <v>58</v>
      </c>
    </row>
    <row r="70" spans="1:3" x14ac:dyDescent="0.25">
      <c r="A70" s="4" t="s">
        <v>59</v>
      </c>
    </row>
    <row r="71" spans="1:3" x14ac:dyDescent="0.25">
      <c r="A71" s="4" t="s">
        <v>60</v>
      </c>
    </row>
    <row r="72" spans="1:3" x14ac:dyDescent="0.25">
      <c r="A72" s="3" t="s">
        <v>61</v>
      </c>
    </row>
    <row r="73" spans="1:3" x14ac:dyDescent="0.25">
      <c r="A73" s="4" t="s">
        <v>62</v>
      </c>
    </row>
    <row r="74" spans="1:3" x14ac:dyDescent="0.25">
      <c r="A74" s="4" t="s">
        <v>63</v>
      </c>
    </row>
    <row r="75" spans="1:3" x14ac:dyDescent="0.25">
      <c r="A75" s="4" t="s">
        <v>64</v>
      </c>
    </row>
    <row r="76" spans="1:3" x14ac:dyDescent="0.25">
      <c r="A76" s="1" t="s">
        <v>67</v>
      </c>
    </row>
    <row r="77" spans="1:3" x14ac:dyDescent="0.25">
      <c r="A77" s="3" t="s">
        <v>68</v>
      </c>
    </row>
    <row r="78" spans="1:3" x14ac:dyDescent="0.25">
      <c r="A78" s="4" t="s">
        <v>69</v>
      </c>
    </row>
    <row r="79" spans="1:3" x14ac:dyDescent="0.25">
      <c r="A79" s="4" t="s">
        <v>70</v>
      </c>
      <c r="C79" s="26">
        <f t="shared" ref="C79:C81" si="0">0+0+0</f>
        <v>0</v>
      </c>
    </row>
    <row r="80" spans="1:3" x14ac:dyDescent="0.25">
      <c r="A80" s="3" t="s">
        <v>71</v>
      </c>
      <c r="C80" s="26">
        <f t="shared" si="0"/>
        <v>0</v>
      </c>
    </row>
    <row r="81" spans="1:3" x14ac:dyDescent="0.25">
      <c r="A81" s="4" t="s">
        <v>72</v>
      </c>
      <c r="C81" s="26">
        <f t="shared" si="0"/>
        <v>0</v>
      </c>
    </row>
    <row r="82" spans="1:3" x14ac:dyDescent="0.25">
      <c r="A82" s="4" t="s">
        <v>73</v>
      </c>
      <c r="C82" s="26">
        <f t="shared" ref="B82:C84" si="1">0+0+0</f>
        <v>0</v>
      </c>
    </row>
    <row r="83" spans="1:3" x14ac:dyDescent="0.25">
      <c r="A83" s="3" t="s">
        <v>74</v>
      </c>
      <c r="B83" s="26">
        <f t="shared" si="1"/>
        <v>0</v>
      </c>
      <c r="C83" s="26">
        <f t="shared" si="1"/>
        <v>0</v>
      </c>
    </row>
    <row r="84" spans="1:3" x14ac:dyDescent="0.25">
      <c r="A84" s="4" t="s">
        <v>75</v>
      </c>
      <c r="B84" s="26">
        <f t="shared" si="1"/>
        <v>0</v>
      </c>
      <c r="C84" s="26">
        <f t="shared" si="1"/>
        <v>0</v>
      </c>
    </row>
    <row r="85" spans="1:3" x14ac:dyDescent="0.25">
      <c r="A85" s="8" t="s">
        <v>65</v>
      </c>
      <c r="B85" s="30">
        <f>+B64+B54+B28+B38+B18+B12</f>
        <v>4161248089</v>
      </c>
      <c r="C85" s="30"/>
    </row>
    <row r="90" spans="1:3" ht="15.75" thickBot="1" x14ac:dyDescent="0.3"/>
    <row r="91" spans="1:3" ht="26.25" customHeight="1" thickBot="1" x14ac:dyDescent="0.3">
      <c r="A91" s="25" t="s">
        <v>95</v>
      </c>
    </row>
    <row r="92" spans="1:3" ht="33.75" customHeight="1" thickBot="1" x14ac:dyDescent="0.3">
      <c r="A92" s="23" t="s">
        <v>96</v>
      </c>
    </row>
    <row r="93" spans="1:3" ht="45.75" thickBot="1" x14ac:dyDescent="0.3">
      <c r="A93" s="24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4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85"/>
  <sheetViews>
    <sheetView showGridLines="0" view="pageBreakPreview" topLeftCell="B49" zoomScale="60" zoomScaleNormal="60" workbookViewId="0">
      <selection activeCell="K72" sqref="K72"/>
    </sheetView>
  </sheetViews>
  <sheetFormatPr baseColWidth="10" defaultColWidth="11.42578125" defaultRowHeight="15" x14ac:dyDescent="0.25"/>
  <cols>
    <col min="1" max="1" width="93.7109375" bestFit="1" customWidth="1"/>
    <col min="2" max="2" width="22.28515625" customWidth="1"/>
    <col min="3" max="3" width="22.7109375" customWidth="1"/>
    <col min="4" max="4" width="17" bestFit="1" customWidth="1"/>
    <col min="5" max="5" width="18.85546875" customWidth="1"/>
    <col min="6" max="6" width="16" customWidth="1"/>
    <col min="7" max="7" width="14.85546875" customWidth="1"/>
    <col min="8" max="8" width="16" customWidth="1"/>
    <col min="9" max="9" width="17.42578125" customWidth="1"/>
    <col min="10" max="10" width="17.85546875" customWidth="1"/>
    <col min="11" max="12" width="17.140625" customWidth="1"/>
    <col min="13" max="13" width="16.5703125" bestFit="1" customWidth="1"/>
    <col min="14" max="14" width="15.85546875" bestFit="1" customWidth="1"/>
    <col min="15" max="15" width="17" bestFit="1" customWidth="1"/>
    <col min="16" max="16" width="18.42578125" customWidth="1"/>
  </cols>
  <sheetData>
    <row r="3" spans="1:17" ht="28.5" customHeight="1" x14ac:dyDescent="0.25">
      <c r="A3" s="33" t="s">
        <v>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ht="21" customHeight="1" x14ac:dyDescent="0.25">
      <c r="A4" s="31" t="s">
        <v>98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5.75" x14ac:dyDescent="0.25">
      <c r="A5" s="40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7" ht="15.75" customHeight="1" x14ac:dyDescent="0.25">
      <c r="A6" s="35" t="s">
        <v>92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6" t="s">
        <v>77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7" ht="25.5" customHeight="1" x14ac:dyDescent="0.25">
      <c r="A9" s="37" t="s">
        <v>66</v>
      </c>
      <c r="B9" s="38" t="s">
        <v>94</v>
      </c>
      <c r="C9" s="38" t="s">
        <v>93</v>
      </c>
      <c r="D9" s="42" t="s">
        <v>91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7" x14ac:dyDescent="0.25">
      <c r="A10" s="37"/>
      <c r="B10" s="39"/>
      <c r="C10" s="39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26">
        <v>1661789990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>SUM(D12:O12)</f>
        <v>0</v>
      </c>
    </row>
    <row r="13" spans="1:17" x14ac:dyDescent="0.25">
      <c r="A13" s="4" t="s">
        <v>2</v>
      </c>
      <c r="B13" s="26">
        <v>1412673145</v>
      </c>
      <c r="C13" s="26"/>
      <c r="D13" s="26">
        <v>109699790</v>
      </c>
      <c r="E13" s="26">
        <v>110478790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ref="P13:P76" si="0">SUM(D13:O13)</f>
        <v>220178580</v>
      </c>
    </row>
    <row r="14" spans="1:17" x14ac:dyDescent="0.25">
      <c r="A14" s="4" t="s">
        <v>3</v>
      </c>
      <c r="B14" s="26">
        <v>49734330</v>
      </c>
      <c r="C14" s="26"/>
      <c r="D14" s="26"/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0"/>
        <v>0</v>
      </c>
    </row>
    <row r="15" spans="1:17" x14ac:dyDescent="0.25">
      <c r="A15" s="4" t="s">
        <v>4</v>
      </c>
      <c r="B15" s="26">
        <v>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0"/>
        <v>0</v>
      </c>
      <c r="Q15" s="16"/>
    </row>
    <row r="16" spans="1:17" x14ac:dyDescent="0.25">
      <c r="A16" s="4" t="s">
        <v>5</v>
      </c>
      <c r="B16" s="26">
        <v>0</v>
      </c>
      <c r="C16" s="26"/>
      <c r="D16" s="26">
        <v>16735820.27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0"/>
        <v>16735820.27</v>
      </c>
    </row>
    <row r="17" spans="1:16" x14ac:dyDescent="0.25">
      <c r="A17" s="4" t="s">
        <v>6</v>
      </c>
      <c r="B17" s="26">
        <v>199382515</v>
      </c>
      <c r="C17" s="26"/>
      <c r="D17" s="26"/>
      <c r="E17" s="26">
        <v>16853825.719999999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f t="shared" si="0"/>
        <v>16853825.719999999</v>
      </c>
    </row>
    <row r="18" spans="1:16" x14ac:dyDescent="0.25">
      <c r="A18" s="3" t="s">
        <v>7</v>
      </c>
      <c r="B18" s="26">
        <v>251901849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 t="shared" si="0"/>
        <v>0</v>
      </c>
    </row>
    <row r="19" spans="1:16" x14ac:dyDescent="0.25">
      <c r="A19" s="4" t="s">
        <v>8</v>
      </c>
      <c r="B19" s="26">
        <v>19584849</v>
      </c>
      <c r="C19" s="26"/>
      <c r="D19" s="26"/>
      <c r="E19" s="26">
        <v>2179368.79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f t="shared" si="0"/>
        <v>2179368.79</v>
      </c>
    </row>
    <row r="20" spans="1:16" x14ac:dyDescent="0.25">
      <c r="A20" s="4" t="s">
        <v>9</v>
      </c>
      <c r="B20" s="26">
        <v>3650000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0"/>
        <v>0</v>
      </c>
    </row>
    <row r="21" spans="1:16" x14ac:dyDescent="0.25">
      <c r="A21" s="4" t="s">
        <v>10</v>
      </c>
      <c r="B21" s="26">
        <v>6610000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f t="shared" si="0"/>
        <v>0</v>
      </c>
    </row>
    <row r="22" spans="1:16" x14ac:dyDescent="0.25">
      <c r="A22" s="4" t="s">
        <v>11</v>
      </c>
      <c r="B22" s="26">
        <v>1650000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f t="shared" si="0"/>
        <v>0</v>
      </c>
    </row>
    <row r="23" spans="1:16" x14ac:dyDescent="0.25">
      <c r="A23" s="4" t="s">
        <v>12</v>
      </c>
      <c r="B23" s="26">
        <v>11245694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f t="shared" si="0"/>
        <v>0</v>
      </c>
    </row>
    <row r="24" spans="1:16" x14ac:dyDescent="0.25">
      <c r="A24" s="4" t="s">
        <v>13</v>
      </c>
      <c r="B24" s="26">
        <v>3634270</v>
      </c>
      <c r="C24" s="26"/>
      <c r="D24" s="26"/>
      <c r="E24" s="26">
        <v>231035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si="0"/>
        <v>231035</v>
      </c>
    </row>
    <row r="25" spans="1:16" x14ac:dyDescent="0.25">
      <c r="A25" s="4" t="s">
        <v>14</v>
      </c>
      <c r="B25" s="26">
        <v>2519207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 t="shared" si="0"/>
        <v>0</v>
      </c>
    </row>
    <row r="26" spans="1:16" x14ac:dyDescent="0.25">
      <c r="A26" s="4" t="s">
        <v>15</v>
      </c>
      <c r="B26" s="26">
        <v>190507829</v>
      </c>
      <c r="C26" s="26"/>
      <c r="D26" s="26"/>
      <c r="E26" s="26">
        <v>2917755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0"/>
        <v>2917755</v>
      </c>
    </row>
    <row r="27" spans="1:16" x14ac:dyDescent="0.25">
      <c r="A27" s="4" t="s">
        <v>16</v>
      </c>
      <c r="B27" s="26">
        <v>12500000</v>
      </c>
      <c r="C27" s="26"/>
      <c r="D27" s="26"/>
      <c r="E27" s="26">
        <v>1799441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>
        <f t="shared" si="0"/>
        <v>1799441</v>
      </c>
    </row>
    <row r="28" spans="1:16" x14ac:dyDescent="0.25">
      <c r="A28" s="3" t="s">
        <v>17</v>
      </c>
      <c r="B28" s="26">
        <v>65268840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 t="shared" si="0"/>
        <v>0</v>
      </c>
    </row>
    <row r="29" spans="1:16" x14ac:dyDescent="0.25">
      <c r="A29" s="4" t="s">
        <v>18</v>
      </c>
      <c r="B29" s="26">
        <v>2002000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si="0"/>
        <v>0</v>
      </c>
    </row>
    <row r="30" spans="1:16" x14ac:dyDescent="0.25">
      <c r="A30" s="4" t="s">
        <v>19</v>
      </c>
      <c r="B30" s="26">
        <v>3300000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0"/>
        <v>0</v>
      </c>
    </row>
    <row r="31" spans="1:16" x14ac:dyDescent="0.25">
      <c r="A31" s="4" t="s">
        <v>20</v>
      </c>
      <c r="B31" s="26">
        <v>3998754</v>
      </c>
      <c r="C31" s="26"/>
      <c r="D31" s="26"/>
      <c r="E31" s="26"/>
      <c r="F31" s="26"/>
      <c r="G31" s="26"/>
      <c r="H31" s="26"/>
      <c r="I31" s="26"/>
      <c r="K31" s="26"/>
      <c r="L31" s="26"/>
      <c r="M31" s="26"/>
      <c r="N31" s="26"/>
      <c r="O31" s="26"/>
      <c r="P31" s="26">
        <f t="shared" si="0"/>
        <v>0</v>
      </c>
    </row>
    <row r="32" spans="1:16" x14ac:dyDescent="0.25">
      <c r="A32" s="4" t="s">
        <v>21</v>
      </c>
      <c r="B32" s="26">
        <v>160000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f t="shared" si="0"/>
        <v>0</v>
      </c>
    </row>
    <row r="33" spans="1:16" x14ac:dyDescent="0.25">
      <c r="A33" s="4" t="s">
        <v>22</v>
      </c>
      <c r="B33" s="26">
        <v>1626000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f t="shared" si="0"/>
        <v>0</v>
      </c>
    </row>
    <row r="34" spans="1:16" x14ac:dyDescent="0.25">
      <c r="A34" s="4" t="s">
        <v>23</v>
      </c>
      <c r="B34" s="26">
        <v>1045000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>
        <f t="shared" si="0"/>
        <v>0</v>
      </c>
    </row>
    <row r="35" spans="1:16" x14ac:dyDescent="0.25">
      <c r="A35" s="4" t="s">
        <v>24</v>
      </c>
      <c r="B35" s="26">
        <v>43999860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0"/>
        <v>0</v>
      </c>
    </row>
    <row r="36" spans="1:16" x14ac:dyDescent="0.25">
      <c r="A36" s="4" t="s">
        <v>25</v>
      </c>
      <c r="B36" s="26"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f t="shared" si="0"/>
        <v>0</v>
      </c>
    </row>
    <row r="37" spans="1:16" x14ac:dyDescent="0.25">
      <c r="A37" s="4" t="s">
        <v>26</v>
      </c>
      <c r="B37" s="26">
        <v>9137226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f t="shared" si="0"/>
        <v>0</v>
      </c>
    </row>
    <row r="38" spans="1:16" x14ac:dyDescent="0.25">
      <c r="A38" s="3" t="s">
        <v>27</v>
      </c>
      <c r="B38" s="29">
        <v>5500000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si="0"/>
        <v>0</v>
      </c>
    </row>
    <row r="39" spans="1:16" x14ac:dyDescent="0.25">
      <c r="A39" s="4" t="s">
        <v>28</v>
      </c>
      <c r="B39" s="26">
        <v>5500000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0"/>
        <v>0</v>
      </c>
    </row>
    <row r="40" spans="1:16" x14ac:dyDescent="0.25">
      <c r="A40" s="4" t="s">
        <v>29</v>
      </c>
      <c r="B40" s="29">
        <v>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0"/>
        <v>0</v>
      </c>
    </row>
    <row r="41" spans="1:16" x14ac:dyDescent="0.25">
      <c r="A41" s="4" t="s">
        <v>30</v>
      </c>
      <c r="B41" s="29">
        <v>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 t="shared" si="0"/>
        <v>0</v>
      </c>
    </row>
    <row r="42" spans="1:16" x14ac:dyDescent="0.25">
      <c r="A42" s="4" t="s">
        <v>31</v>
      </c>
      <c r="B42" s="29">
        <v>0</v>
      </c>
      <c r="C42" s="29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 t="shared" si="0"/>
        <v>0</v>
      </c>
    </row>
    <row r="43" spans="1:16" x14ac:dyDescent="0.25">
      <c r="A43" s="4" t="s">
        <v>32</v>
      </c>
      <c r="B43" s="29">
        <v>0</v>
      </c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0"/>
        <v>0</v>
      </c>
    </row>
    <row r="44" spans="1:16" x14ac:dyDescent="0.25">
      <c r="A44" s="4" t="s">
        <v>33</v>
      </c>
      <c r="B44" s="29">
        <v>0</v>
      </c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f t="shared" si="0"/>
        <v>0</v>
      </c>
    </row>
    <row r="45" spans="1:16" x14ac:dyDescent="0.25">
      <c r="A45" s="4" t="s">
        <v>34</v>
      </c>
      <c r="B45" s="29">
        <v>0</v>
      </c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 t="shared" si="0"/>
        <v>0</v>
      </c>
    </row>
    <row r="46" spans="1:16" x14ac:dyDescent="0.25">
      <c r="A46" s="4" t="s">
        <v>35</v>
      </c>
      <c r="B46" s="29">
        <v>0</v>
      </c>
      <c r="C46" s="2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 t="shared" si="0"/>
        <v>0</v>
      </c>
    </row>
    <row r="47" spans="1:16" x14ac:dyDescent="0.25">
      <c r="A47" s="3" t="s">
        <v>36</v>
      </c>
      <c r="B47" s="29">
        <v>0</v>
      </c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 t="shared" si="0"/>
        <v>0</v>
      </c>
    </row>
    <row r="48" spans="1:16" x14ac:dyDescent="0.25">
      <c r="A48" s="4" t="s">
        <v>37</v>
      </c>
      <c r="B48" s="29">
        <v>0</v>
      </c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 t="shared" si="0"/>
        <v>0</v>
      </c>
    </row>
    <row r="49" spans="1:16" x14ac:dyDescent="0.25">
      <c r="A49" s="4" t="s">
        <v>38</v>
      </c>
      <c r="B49" s="29">
        <v>0</v>
      </c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 t="shared" si="0"/>
        <v>0</v>
      </c>
    </row>
    <row r="50" spans="1:16" x14ac:dyDescent="0.25">
      <c r="A50" s="4" t="s">
        <v>39</v>
      </c>
      <c r="B50" s="29">
        <v>0</v>
      </c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 t="shared" si="0"/>
        <v>0</v>
      </c>
    </row>
    <row r="51" spans="1:16" x14ac:dyDescent="0.25">
      <c r="A51" s="4" t="s">
        <v>40</v>
      </c>
      <c r="B51" s="29">
        <v>0</v>
      </c>
      <c r="C51" s="2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 t="shared" si="0"/>
        <v>0</v>
      </c>
    </row>
    <row r="52" spans="1:16" x14ac:dyDescent="0.25">
      <c r="A52" s="4" t="s">
        <v>41</v>
      </c>
      <c r="B52" s="29">
        <v>0</v>
      </c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 t="shared" si="0"/>
        <v>0</v>
      </c>
    </row>
    <row r="53" spans="1:16" x14ac:dyDescent="0.25">
      <c r="A53" s="4" t="s">
        <v>42</v>
      </c>
      <c r="B53" s="29">
        <v>0</v>
      </c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f t="shared" si="0"/>
        <v>0</v>
      </c>
    </row>
    <row r="54" spans="1:16" x14ac:dyDescent="0.25">
      <c r="A54" s="3" t="s">
        <v>43</v>
      </c>
      <c r="B54" s="29">
        <v>393069979</v>
      </c>
      <c r="C54" s="2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f t="shared" si="0"/>
        <v>0</v>
      </c>
    </row>
    <row r="55" spans="1:16" x14ac:dyDescent="0.25">
      <c r="A55" s="4" t="s">
        <v>44</v>
      </c>
      <c r="B55" s="26">
        <v>19463778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 t="shared" si="0"/>
        <v>0</v>
      </c>
    </row>
    <row r="56" spans="1:16" x14ac:dyDescent="0.25">
      <c r="A56" s="4" t="s">
        <v>45</v>
      </c>
      <c r="B56" s="26">
        <v>543553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 t="shared" si="0"/>
        <v>0</v>
      </c>
    </row>
    <row r="57" spans="1:16" x14ac:dyDescent="0.25">
      <c r="A57" s="4" t="s">
        <v>46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>
        <f t="shared" si="0"/>
        <v>0</v>
      </c>
    </row>
    <row r="58" spans="1:16" x14ac:dyDescent="0.25">
      <c r="A58" s="4" t="s">
        <v>47</v>
      </c>
      <c r="B58" s="26">
        <v>28646860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f t="shared" si="0"/>
        <v>0</v>
      </c>
    </row>
    <row r="59" spans="1:16" x14ac:dyDescent="0.25">
      <c r="A59" s="4" t="s">
        <v>48</v>
      </c>
      <c r="B59" s="26">
        <v>344250000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>
        <f t="shared" si="0"/>
        <v>0</v>
      </c>
    </row>
    <row r="60" spans="1:16" x14ac:dyDescent="0.25">
      <c r="A60" s="4" t="s">
        <v>49</v>
      </c>
      <c r="B60" s="26"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0"/>
        <v>0</v>
      </c>
    </row>
    <row r="61" spans="1:16" x14ac:dyDescent="0.25">
      <c r="A61" s="4" t="s">
        <v>50</v>
      </c>
      <c r="B61" s="26">
        <v>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>
        <f t="shared" si="0"/>
        <v>0</v>
      </c>
    </row>
    <row r="62" spans="1:16" x14ac:dyDescent="0.25">
      <c r="A62" s="4" t="s">
        <v>51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f t="shared" si="0"/>
        <v>0</v>
      </c>
    </row>
    <row r="63" spans="1:16" x14ac:dyDescent="0.25">
      <c r="A63" s="4" t="s">
        <v>52</v>
      </c>
      <c r="B63" s="26">
        <v>165788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f t="shared" si="0"/>
        <v>0</v>
      </c>
    </row>
    <row r="64" spans="1:16" x14ac:dyDescent="0.25">
      <c r="A64" s="3" t="s">
        <v>53</v>
      </c>
      <c r="B64" s="29">
        <v>1783717431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 t="shared" si="0"/>
        <v>0</v>
      </c>
    </row>
    <row r="65" spans="1:16" x14ac:dyDescent="0.25">
      <c r="A65" s="4" t="s">
        <v>54</v>
      </c>
      <c r="B65" s="26">
        <v>1783717431</v>
      </c>
      <c r="C65" s="26"/>
      <c r="D65" s="26"/>
      <c r="E65" s="26">
        <v>16548083.68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f t="shared" si="0"/>
        <v>16548083.68</v>
      </c>
    </row>
    <row r="66" spans="1:16" x14ac:dyDescent="0.25">
      <c r="A66" s="4" t="s">
        <v>55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 t="shared" si="0"/>
        <v>0</v>
      </c>
    </row>
    <row r="67" spans="1:16" x14ac:dyDescent="0.25">
      <c r="A67" s="4" t="s">
        <v>56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 t="shared" si="0"/>
        <v>0</v>
      </c>
    </row>
    <row r="68" spans="1:16" x14ac:dyDescent="0.25">
      <c r="A68" s="4" t="s">
        <v>57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f t="shared" si="0"/>
        <v>0</v>
      </c>
    </row>
    <row r="69" spans="1:16" x14ac:dyDescent="0.25">
      <c r="A69" s="3" t="s">
        <v>58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 t="shared" si="0"/>
        <v>0</v>
      </c>
    </row>
    <row r="70" spans="1:16" x14ac:dyDescent="0.25">
      <c r="A70" s="4" t="s">
        <v>59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 t="shared" si="0"/>
        <v>0</v>
      </c>
    </row>
    <row r="71" spans="1:16" x14ac:dyDescent="0.25">
      <c r="A71" s="4" t="s">
        <v>60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 t="shared" si="0"/>
        <v>0</v>
      </c>
    </row>
    <row r="72" spans="1:16" x14ac:dyDescent="0.25">
      <c r="A72" s="3" t="s">
        <v>61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 t="shared" si="0"/>
        <v>0</v>
      </c>
    </row>
    <row r="73" spans="1:16" x14ac:dyDescent="0.25">
      <c r="A73" s="4" t="s">
        <v>62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 t="shared" si="0"/>
        <v>0</v>
      </c>
    </row>
    <row r="74" spans="1:16" x14ac:dyDescent="0.25">
      <c r="A74" s="4" t="s">
        <v>63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 t="shared" si="0"/>
        <v>0</v>
      </c>
    </row>
    <row r="75" spans="1:16" x14ac:dyDescent="0.25">
      <c r="A75" s="4" t="s">
        <v>64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>
        <f t="shared" si="0"/>
        <v>0</v>
      </c>
    </row>
    <row r="76" spans="1:16" x14ac:dyDescent="0.25">
      <c r="A76" s="1" t="s">
        <v>67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6">
        <f t="shared" si="0"/>
        <v>0</v>
      </c>
    </row>
    <row r="77" spans="1:16" x14ac:dyDescent="0.25">
      <c r="A77" s="3" t="s">
        <v>68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>
        <f t="shared" ref="P14:P77" si="1">SUM(D77:O77)</f>
        <v>0</v>
      </c>
    </row>
    <row r="78" spans="1:16" x14ac:dyDescent="0.25">
      <c r="A78" s="4" t="s">
        <v>69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>
        <f t="shared" ref="P78:P84" si="2">SUM(D78:O78)</f>
        <v>0</v>
      </c>
    </row>
    <row r="79" spans="1:16" x14ac:dyDescent="0.25">
      <c r="A79" s="4" t="s">
        <v>70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 t="shared" si="2"/>
        <v>0</v>
      </c>
    </row>
    <row r="80" spans="1:16" x14ac:dyDescent="0.25">
      <c r="A80" s="3" t="s">
        <v>71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>
        <f t="shared" si="2"/>
        <v>0</v>
      </c>
    </row>
    <row r="81" spans="1:16" x14ac:dyDescent="0.25">
      <c r="A81" s="4" t="s">
        <v>72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 t="shared" si="2"/>
        <v>0</v>
      </c>
    </row>
    <row r="82" spans="1:16" x14ac:dyDescent="0.25">
      <c r="A82" s="4" t="s">
        <v>73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 t="shared" si="2"/>
        <v>0</v>
      </c>
    </row>
    <row r="83" spans="1:16" x14ac:dyDescent="0.25">
      <c r="A83" s="3" t="s">
        <v>74</v>
      </c>
      <c r="B83" s="26">
        <v>0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2"/>
        <v>0</v>
      </c>
    </row>
    <row r="84" spans="1:16" x14ac:dyDescent="0.25">
      <c r="A84" s="4" t="s">
        <v>75</v>
      </c>
      <c r="B84" s="26">
        <v>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2"/>
        <v>0</v>
      </c>
    </row>
    <row r="85" spans="1:16" x14ac:dyDescent="0.25">
      <c r="A85" s="8" t="s">
        <v>65</v>
      </c>
      <c r="B85" s="7">
        <v>4161248089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O84"/>
  <sheetViews>
    <sheetView showGridLines="0" tabSelected="1" view="pageBreakPreview" zoomScale="60" zoomScaleNormal="70" workbookViewId="0">
      <selection activeCell="J67" sqref="J67"/>
    </sheetView>
  </sheetViews>
  <sheetFormatPr baseColWidth="10" defaultColWidth="11.42578125" defaultRowHeight="15" x14ac:dyDescent="0.25"/>
  <cols>
    <col min="1" max="1" width="93.7109375" bestFit="1" customWidth="1"/>
    <col min="2" max="2" width="17" bestFit="1" customWidth="1"/>
    <col min="3" max="3" width="25.28515625" style="26" customWidth="1"/>
    <col min="4" max="4" width="17.28515625" customWidth="1"/>
    <col min="5" max="5" width="14.7109375" customWidth="1"/>
    <col min="6" max="6" width="15.7109375" customWidth="1"/>
    <col min="7" max="7" width="16.140625" customWidth="1"/>
    <col min="8" max="8" width="16.42578125" customWidth="1"/>
    <col min="9" max="9" width="16.5703125" customWidth="1"/>
    <col min="10" max="10" width="20.140625" customWidth="1"/>
    <col min="11" max="11" width="16.5703125" bestFit="1" customWidth="1"/>
    <col min="12" max="12" width="16.140625" bestFit="1" customWidth="1"/>
    <col min="13" max="13" width="17" bestFit="1" customWidth="1"/>
    <col min="14" max="14" width="17.5703125" bestFit="1" customWidth="1"/>
  </cols>
  <sheetData>
    <row r="3" spans="1:15" ht="28.5" customHeight="1" x14ac:dyDescent="0.25">
      <c r="A3" s="33" t="s">
        <v>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21" customHeight="1" x14ac:dyDescent="0.25">
      <c r="A4" s="31" t="s">
        <v>98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ht="15.75" x14ac:dyDescent="0.25">
      <c r="A5" s="40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A6" s="35" t="s">
        <v>92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15.75" customHeight="1" x14ac:dyDescent="0.25">
      <c r="A7" s="36" t="s">
        <v>77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9" spans="1:15" ht="23.25" customHeight="1" x14ac:dyDescent="0.25">
      <c r="A9" s="5" t="s">
        <v>66</v>
      </c>
      <c r="B9" s="17" t="s">
        <v>79</v>
      </c>
      <c r="C9" s="45" t="s">
        <v>80</v>
      </c>
      <c r="D9" s="17" t="s">
        <v>81</v>
      </c>
      <c r="E9" s="17" t="s">
        <v>82</v>
      </c>
      <c r="F9" s="18" t="s">
        <v>83</v>
      </c>
      <c r="G9" s="17" t="s">
        <v>84</v>
      </c>
      <c r="H9" s="18" t="s">
        <v>85</v>
      </c>
      <c r="I9" s="17" t="s">
        <v>86</v>
      </c>
      <c r="J9" s="17" t="s">
        <v>87</v>
      </c>
      <c r="K9" s="17" t="s">
        <v>88</v>
      </c>
      <c r="L9" s="17" t="s">
        <v>89</v>
      </c>
      <c r="M9" s="18" t="s">
        <v>90</v>
      </c>
      <c r="N9" s="17" t="s">
        <v>78</v>
      </c>
    </row>
    <row r="10" spans="1:15" x14ac:dyDescent="0.25">
      <c r="A10" s="1" t="s">
        <v>0</v>
      </c>
      <c r="B10" s="2"/>
      <c r="C10" s="2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>SUM(B11:M11)</f>
        <v>0</v>
      </c>
    </row>
    <row r="12" spans="1:15" x14ac:dyDescent="0.25">
      <c r="A12" s="4" t="s">
        <v>2</v>
      </c>
      <c r="B12" s="26">
        <v>109699790</v>
      </c>
      <c r="C12" s="26">
        <v>110478790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f t="shared" ref="N12:N75" si="0">SUM(B12:M12)</f>
        <v>220178580</v>
      </c>
    </row>
    <row r="13" spans="1:15" x14ac:dyDescent="0.25">
      <c r="A13" s="4" t="s">
        <v>3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f t="shared" si="0"/>
        <v>0</v>
      </c>
    </row>
    <row r="14" spans="1:15" x14ac:dyDescent="0.25">
      <c r="A14" s="4" t="s">
        <v>4</v>
      </c>
      <c r="B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 t="shared" si="0"/>
        <v>0</v>
      </c>
      <c r="O14" s="16"/>
    </row>
    <row r="15" spans="1:15" x14ac:dyDescent="0.25">
      <c r="A15" s="4" t="s">
        <v>5</v>
      </c>
      <c r="B15" s="26">
        <v>16735820.27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 t="shared" si="0"/>
        <v>16735820.27</v>
      </c>
    </row>
    <row r="16" spans="1:15" x14ac:dyDescent="0.25">
      <c r="A16" s="4" t="s">
        <v>6</v>
      </c>
      <c r="B16" s="26"/>
      <c r="C16" s="26">
        <f>7829472.2+7843994.16+324206.3+856153.06</f>
        <v>16853825.719999999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>
        <f t="shared" si="0"/>
        <v>16853825.719999999</v>
      </c>
    </row>
    <row r="17" spans="1:14" x14ac:dyDescent="0.25">
      <c r="A17" s="3" t="s">
        <v>7</v>
      </c>
      <c r="B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f t="shared" si="0"/>
        <v>0</v>
      </c>
    </row>
    <row r="18" spans="1:14" x14ac:dyDescent="0.25">
      <c r="A18" s="4" t="s">
        <v>8</v>
      </c>
      <c r="B18" s="26"/>
      <c r="C18" s="26">
        <f>1759326.52+20804.64+396201.63+3036</f>
        <v>2179368.79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f t="shared" si="0"/>
        <v>2179368.79</v>
      </c>
    </row>
    <row r="19" spans="1:14" x14ac:dyDescent="0.25">
      <c r="A19" s="4" t="s">
        <v>9</v>
      </c>
      <c r="B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f t="shared" si="0"/>
        <v>0</v>
      </c>
    </row>
    <row r="20" spans="1:14" x14ac:dyDescent="0.25">
      <c r="A20" s="4" t="s">
        <v>10</v>
      </c>
      <c r="B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>
        <f t="shared" si="0"/>
        <v>0</v>
      </c>
    </row>
    <row r="21" spans="1:14" x14ac:dyDescent="0.25">
      <c r="A21" s="4" t="s">
        <v>11</v>
      </c>
      <c r="B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f t="shared" si="0"/>
        <v>0</v>
      </c>
    </row>
    <row r="22" spans="1:14" x14ac:dyDescent="0.25">
      <c r="A22" s="4" t="s">
        <v>12</v>
      </c>
      <c r="B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f t="shared" si="0"/>
        <v>0</v>
      </c>
    </row>
    <row r="23" spans="1:14" x14ac:dyDescent="0.25">
      <c r="A23" s="4" t="s">
        <v>13</v>
      </c>
      <c r="B23" s="26"/>
      <c r="C23" s="26">
        <v>231035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>
        <f t="shared" si="0"/>
        <v>231035</v>
      </c>
    </row>
    <row r="24" spans="1:14" x14ac:dyDescent="0.25">
      <c r="A24" s="4" t="s">
        <v>14</v>
      </c>
      <c r="B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>
        <f t="shared" si="0"/>
        <v>0</v>
      </c>
    </row>
    <row r="25" spans="1:14" x14ac:dyDescent="0.25">
      <c r="A25" s="4" t="s">
        <v>15</v>
      </c>
      <c r="B25" s="26"/>
      <c r="C25" s="26">
        <v>2917755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>
        <f t="shared" si="0"/>
        <v>2917755</v>
      </c>
    </row>
    <row r="26" spans="1:14" x14ac:dyDescent="0.25">
      <c r="A26" s="4" t="s">
        <v>16</v>
      </c>
      <c r="B26" s="26"/>
      <c r="C26" s="26">
        <v>1799441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>
        <f t="shared" si="0"/>
        <v>1799441</v>
      </c>
    </row>
    <row r="27" spans="1:14" x14ac:dyDescent="0.25">
      <c r="A27" s="3" t="s">
        <v>17</v>
      </c>
      <c r="B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f t="shared" si="0"/>
        <v>0</v>
      </c>
    </row>
    <row r="28" spans="1:14" x14ac:dyDescent="0.25">
      <c r="A28" s="4" t="s">
        <v>18</v>
      </c>
      <c r="B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f t="shared" si="0"/>
        <v>0</v>
      </c>
    </row>
    <row r="29" spans="1:14" x14ac:dyDescent="0.25">
      <c r="A29" s="4" t="s">
        <v>19</v>
      </c>
      <c r="B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>
        <f t="shared" si="0"/>
        <v>0</v>
      </c>
    </row>
    <row r="30" spans="1:14" x14ac:dyDescent="0.25">
      <c r="A30" s="4" t="s">
        <v>20</v>
      </c>
      <c r="B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>
        <f t="shared" si="0"/>
        <v>0</v>
      </c>
    </row>
    <row r="31" spans="1:14" x14ac:dyDescent="0.25">
      <c r="A31" s="4" t="s">
        <v>21</v>
      </c>
      <c r="B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>
        <f t="shared" si="0"/>
        <v>0</v>
      </c>
    </row>
    <row r="32" spans="1:14" x14ac:dyDescent="0.25">
      <c r="A32" s="4" t="s">
        <v>22</v>
      </c>
      <c r="B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>
        <f t="shared" si="0"/>
        <v>0</v>
      </c>
    </row>
    <row r="33" spans="1:14" x14ac:dyDescent="0.25">
      <c r="A33" s="4" t="s">
        <v>23</v>
      </c>
      <c r="B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>
        <f t="shared" si="0"/>
        <v>0</v>
      </c>
    </row>
    <row r="34" spans="1:14" x14ac:dyDescent="0.25">
      <c r="A34" s="4" t="s">
        <v>24</v>
      </c>
      <c r="B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>
        <f t="shared" si="0"/>
        <v>0</v>
      </c>
    </row>
    <row r="35" spans="1:14" x14ac:dyDescent="0.25">
      <c r="A35" s="4" t="s">
        <v>25</v>
      </c>
      <c r="B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f t="shared" si="0"/>
        <v>0</v>
      </c>
    </row>
    <row r="36" spans="1:14" x14ac:dyDescent="0.25">
      <c r="A36" s="4" t="s">
        <v>26</v>
      </c>
      <c r="B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f t="shared" si="0"/>
        <v>0</v>
      </c>
    </row>
    <row r="37" spans="1:14" x14ac:dyDescent="0.25">
      <c r="A37" s="3" t="s">
        <v>27</v>
      </c>
      <c r="B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f t="shared" si="0"/>
        <v>0</v>
      </c>
    </row>
    <row r="38" spans="1:14" x14ac:dyDescent="0.25">
      <c r="A38" s="4" t="s">
        <v>28</v>
      </c>
      <c r="B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f t="shared" si="0"/>
        <v>0</v>
      </c>
    </row>
    <row r="39" spans="1:14" x14ac:dyDescent="0.25">
      <c r="A39" s="4" t="s">
        <v>29</v>
      </c>
      <c r="B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>
        <f t="shared" si="0"/>
        <v>0</v>
      </c>
    </row>
    <row r="40" spans="1:14" x14ac:dyDescent="0.25">
      <c r="A40" s="4" t="s">
        <v>30</v>
      </c>
      <c r="B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>
        <f t="shared" si="0"/>
        <v>0</v>
      </c>
    </row>
    <row r="41" spans="1:14" x14ac:dyDescent="0.25">
      <c r="A41" s="4" t="s">
        <v>31</v>
      </c>
      <c r="B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>
        <f t="shared" si="0"/>
        <v>0</v>
      </c>
    </row>
    <row r="42" spans="1:14" x14ac:dyDescent="0.25">
      <c r="A42" s="4" t="s">
        <v>32</v>
      </c>
      <c r="B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f t="shared" si="0"/>
        <v>0</v>
      </c>
    </row>
    <row r="43" spans="1:14" x14ac:dyDescent="0.25">
      <c r="A43" s="4" t="s">
        <v>33</v>
      </c>
      <c r="B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>
        <f t="shared" si="0"/>
        <v>0</v>
      </c>
    </row>
    <row r="44" spans="1:14" x14ac:dyDescent="0.25">
      <c r="A44" s="4" t="s">
        <v>34</v>
      </c>
      <c r="B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>
        <f t="shared" si="0"/>
        <v>0</v>
      </c>
    </row>
    <row r="45" spans="1:14" x14ac:dyDescent="0.25">
      <c r="A45" s="4" t="s">
        <v>35</v>
      </c>
      <c r="B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>
        <f t="shared" si="0"/>
        <v>0</v>
      </c>
    </row>
    <row r="46" spans="1:14" x14ac:dyDescent="0.25">
      <c r="A46" s="3" t="s">
        <v>36</v>
      </c>
      <c r="B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>
        <f t="shared" si="0"/>
        <v>0</v>
      </c>
    </row>
    <row r="47" spans="1:14" x14ac:dyDescent="0.25">
      <c r="A47" s="4" t="s">
        <v>37</v>
      </c>
      <c r="B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>
        <f t="shared" si="0"/>
        <v>0</v>
      </c>
    </row>
    <row r="48" spans="1:14" x14ac:dyDescent="0.25">
      <c r="A48" s="4" t="s">
        <v>38</v>
      </c>
      <c r="B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>
        <f t="shared" si="0"/>
        <v>0</v>
      </c>
    </row>
    <row r="49" spans="1:14" x14ac:dyDescent="0.25">
      <c r="A49" s="4" t="s">
        <v>39</v>
      </c>
      <c r="B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>
        <f t="shared" si="0"/>
        <v>0</v>
      </c>
    </row>
    <row r="50" spans="1:14" x14ac:dyDescent="0.25">
      <c r="A50" s="4" t="s">
        <v>40</v>
      </c>
      <c r="B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f t="shared" si="0"/>
        <v>0</v>
      </c>
    </row>
    <row r="51" spans="1:14" x14ac:dyDescent="0.25">
      <c r="A51" s="4" t="s">
        <v>41</v>
      </c>
      <c r="B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>
        <f t="shared" si="0"/>
        <v>0</v>
      </c>
    </row>
    <row r="52" spans="1:14" x14ac:dyDescent="0.25">
      <c r="A52" s="4" t="s">
        <v>42</v>
      </c>
      <c r="B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>
        <f t="shared" si="0"/>
        <v>0</v>
      </c>
    </row>
    <row r="53" spans="1:14" x14ac:dyDescent="0.25">
      <c r="A53" s="3" t="s">
        <v>43</v>
      </c>
      <c r="B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>
        <f t="shared" si="0"/>
        <v>0</v>
      </c>
    </row>
    <row r="54" spans="1:14" x14ac:dyDescent="0.25">
      <c r="A54" s="4" t="s">
        <v>44</v>
      </c>
      <c r="B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>
        <f t="shared" si="0"/>
        <v>0</v>
      </c>
    </row>
    <row r="55" spans="1:14" x14ac:dyDescent="0.25">
      <c r="A55" s="4" t="s">
        <v>45</v>
      </c>
      <c r="B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>
        <f t="shared" si="0"/>
        <v>0</v>
      </c>
    </row>
    <row r="56" spans="1:14" x14ac:dyDescent="0.25">
      <c r="A56" s="4" t="s">
        <v>46</v>
      </c>
      <c r="B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>
        <f t="shared" si="0"/>
        <v>0</v>
      </c>
    </row>
    <row r="57" spans="1:14" x14ac:dyDescent="0.25">
      <c r="A57" s="4" t="s">
        <v>47</v>
      </c>
      <c r="B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>
        <f t="shared" si="0"/>
        <v>0</v>
      </c>
    </row>
    <row r="58" spans="1:14" x14ac:dyDescent="0.25">
      <c r="A58" s="4" t="s">
        <v>48</v>
      </c>
      <c r="B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>
        <f t="shared" si="0"/>
        <v>0</v>
      </c>
    </row>
    <row r="59" spans="1:14" x14ac:dyDescent="0.25">
      <c r="A59" s="4" t="s">
        <v>49</v>
      </c>
      <c r="B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>
        <f t="shared" si="0"/>
        <v>0</v>
      </c>
    </row>
    <row r="60" spans="1:14" x14ac:dyDescent="0.25">
      <c r="A60" s="4" t="s">
        <v>50</v>
      </c>
      <c r="B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f t="shared" si="0"/>
        <v>0</v>
      </c>
    </row>
    <row r="61" spans="1:14" x14ac:dyDescent="0.25">
      <c r="A61" s="4" t="s">
        <v>51</v>
      </c>
      <c r="B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>
        <f t="shared" si="0"/>
        <v>0</v>
      </c>
    </row>
    <row r="62" spans="1:14" x14ac:dyDescent="0.25">
      <c r="A62" s="4" t="s">
        <v>52</v>
      </c>
      <c r="B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>
        <f t="shared" si="0"/>
        <v>0</v>
      </c>
    </row>
    <row r="63" spans="1:14" x14ac:dyDescent="0.25">
      <c r="A63" s="3" t="s">
        <v>53</v>
      </c>
      <c r="B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>
        <f t="shared" si="0"/>
        <v>0</v>
      </c>
    </row>
    <row r="64" spans="1:14" x14ac:dyDescent="0.25">
      <c r="A64" s="4" t="s">
        <v>54</v>
      </c>
      <c r="B64" s="26"/>
      <c r="C64" s="26">
        <v>16548083.68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>
        <f t="shared" si="0"/>
        <v>16548083.68</v>
      </c>
    </row>
    <row r="65" spans="1:14" x14ac:dyDescent="0.25">
      <c r="A65" s="4" t="s">
        <v>55</v>
      </c>
      <c r="B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>
        <f t="shared" si="0"/>
        <v>0</v>
      </c>
    </row>
    <row r="66" spans="1:14" x14ac:dyDescent="0.25">
      <c r="A66" s="4" t="s">
        <v>56</v>
      </c>
      <c r="B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0"/>
        <v>0</v>
      </c>
    </row>
    <row r="67" spans="1:14" x14ac:dyDescent="0.25">
      <c r="A67" s="4" t="s">
        <v>57</v>
      </c>
      <c r="B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0"/>
        <v>0</v>
      </c>
    </row>
    <row r="68" spans="1:14" x14ac:dyDescent="0.25">
      <c r="A68" s="3" t="s">
        <v>58</v>
      </c>
      <c r="B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f t="shared" si="0"/>
        <v>0</v>
      </c>
    </row>
    <row r="69" spans="1:14" x14ac:dyDescent="0.25">
      <c r="A69" s="4" t="s">
        <v>59</v>
      </c>
      <c r="B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 t="shared" si="0"/>
        <v>0</v>
      </c>
    </row>
    <row r="70" spans="1:14" x14ac:dyDescent="0.25">
      <c r="A70" s="4" t="s">
        <v>60</v>
      </c>
      <c r="B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>
        <f t="shared" si="0"/>
        <v>0</v>
      </c>
    </row>
    <row r="71" spans="1:14" x14ac:dyDescent="0.25">
      <c r="A71" s="3" t="s">
        <v>61</v>
      </c>
      <c r="B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>
        <f t="shared" si="0"/>
        <v>0</v>
      </c>
    </row>
    <row r="72" spans="1:14" x14ac:dyDescent="0.25">
      <c r="A72" s="4" t="s">
        <v>62</v>
      </c>
      <c r="B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>
        <f t="shared" si="0"/>
        <v>0</v>
      </c>
    </row>
    <row r="73" spans="1:14" x14ac:dyDescent="0.25">
      <c r="A73" s="4" t="s">
        <v>63</v>
      </c>
      <c r="B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>
        <f t="shared" si="0"/>
        <v>0</v>
      </c>
    </row>
    <row r="74" spans="1:14" x14ac:dyDescent="0.25">
      <c r="A74" s="4" t="s">
        <v>64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>
        <f t="shared" si="0"/>
        <v>0</v>
      </c>
    </row>
    <row r="75" spans="1:14" x14ac:dyDescent="0.25">
      <c r="A75" s="1" t="s">
        <v>67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6">
        <f t="shared" si="0"/>
        <v>0</v>
      </c>
    </row>
    <row r="76" spans="1:14" x14ac:dyDescent="0.25">
      <c r="A76" s="3" t="s">
        <v>68</v>
      </c>
    </row>
    <row r="77" spans="1:14" x14ac:dyDescent="0.25">
      <c r="A77" s="4" t="s">
        <v>69</v>
      </c>
    </row>
    <row r="78" spans="1:14" x14ac:dyDescent="0.25">
      <c r="A78" s="4" t="s">
        <v>70</v>
      </c>
    </row>
    <row r="79" spans="1:14" x14ac:dyDescent="0.25">
      <c r="A79" s="3" t="s">
        <v>71</v>
      </c>
    </row>
    <row r="80" spans="1:14" x14ac:dyDescent="0.25">
      <c r="A80" s="4" t="s">
        <v>72</v>
      </c>
    </row>
    <row r="81" spans="1:14" x14ac:dyDescent="0.25">
      <c r="A81" s="4" t="s">
        <v>73</v>
      </c>
    </row>
    <row r="82" spans="1:14" x14ac:dyDescent="0.25">
      <c r="A82" s="3" t="s">
        <v>74</v>
      </c>
    </row>
    <row r="83" spans="1:14" x14ac:dyDescent="0.25">
      <c r="A83" s="4" t="s">
        <v>75</v>
      </c>
    </row>
    <row r="84" spans="1:14" x14ac:dyDescent="0.25">
      <c r="A84" s="8" t="s">
        <v>65</v>
      </c>
      <c r="B84" s="7"/>
      <c r="C84" s="30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38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0B478C5552F4C878BF6AE93E1F68D" ma:contentTypeVersion="5" ma:contentTypeDescription="Create a new document." ma:contentTypeScope="" ma:versionID="3ab0c018f0a564a7f62fec794152bb1c">
  <xsd:schema xmlns:xsd="http://www.w3.org/2001/XMLSchema" xmlns:xs="http://www.w3.org/2001/XMLSchema" xmlns:p="http://schemas.microsoft.com/office/2006/metadata/properties" xmlns:ns3="b7bb0e62-912a-4e8c-ac8e-95898add6c48" xmlns:ns4="318bce48-545d-4918-ab6f-2f94529e863f" targetNamespace="http://schemas.microsoft.com/office/2006/metadata/properties" ma:root="true" ma:fieldsID="b7f23c72384d90e5a76618f32262a220" ns3:_="" ns4:_="">
    <xsd:import namespace="b7bb0e62-912a-4e8c-ac8e-95898add6c48"/>
    <xsd:import namespace="318bce48-545d-4918-ab6f-2f94529e86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b0e62-912a-4e8c-ac8e-95898add6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bce48-545d-4918-ab6f-2f94529e8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2BF0E-F21F-4737-B737-3A2F7ECF43C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b7bb0e62-912a-4e8c-ac8e-95898add6c48"/>
    <ds:schemaRef ds:uri="http://purl.org/dc/elements/1.1/"/>
    <ds:schemaRef ds:uri="http://schemas.openxmlformats.org/package/2006/metadata/core-properties"/>
    <ds:schemaRef ds:uri="318bce48-545d-4918-ab6f-2f94529e863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146227-4E7A-4D33-80F8-8C1C9BA03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b0e62-912a-4e8c-ac8e-95898add6c48"/>
    <ds:schemaRef ds:uri="318bce48-545d-4918-ab6f-2f94529e8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628764-2FA3-41E3-99DA-E112873F3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2022-02-07T15:10:33Z</cp:lastPrinted>
  <dcterms:created xsi:type="dcterms:W3CDTF">2021-07-29T18:58:50Z</dcterms:created>
  <dcterms:modified xsi:type="dcterms:W3CDTF">2022-03-01T20:24:51Z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0x010100E2C0B478C5552F4C878BF6AE93E1F68D</vt:lpwstr>
  </property>
</Properties>
</file>