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digepepdom-my.sharepoint.com/personal/noelia_nunez_propeep_gob_do/Documents/Escritorio/Informe de evaluacion trimestral 2025/"/>
    </mc:Choice>
  </mc:AlternateContent>
  <xr:revisionPtr revIDLastSave="0" documentId="8_{96AF9FEE-90EA-430E-9BBD-B4B0211C0856}" xr6:coauthVersionLast="47" xr6:coauthVersionMax="47" xr10:uidLastSave="{00000000-0000-0000-0000-000000000000}"/>
  <bookViews>
    <workbookView xWindow="-120" yWindow="-120" windowWidth="29040" windowHeight="15720" xr2:uid="{4338FEAE-DB8E-4C02-BE6D-DDC1311F061E}"/>
  </bookViews>
  <sheets>
    <sheet name="Hoja1" sheetId="1" r:id="rId1"/>
  </sheets>
  <externalReferences>
    <externalReference r:id="rId2"/>
  </externalReferences>
  <definedNames>
    <definedName name="_xlnm.Print_Area" localSheetId="0">Hoja1!$A$1:$J$42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2" i="1" l="1"/>
  <c r="I28" i="1" l="1"/>
  <c r="I32" i="1"/>
  <c r="J33" i="1"/>
  <c r="I33" i="1"/>
  <c r="C19" i="1" l="1"/>
  <c r="C18" i="1"/>
  <c r="C17" i="1"/>
  <c r="C16" i="1"/>
  <c r="C15" i="1"/>
  <c r="C14" i="1"/>
</calcChain>
</file>

<file path=xl/sharedStrings.xml><?xml version="1.0" encoding="utf-8"?>
<sst xmlns="http://schemas.openxmlformats.org/spreadsheetml/2006/main" count="73" uniqueCount="70">
  <si>
    <t>Código</t>
  </si>
  <si>
    <t>Documento Relacionado</t>
  </si>
  <si>
    <t>Fecha Versión</t>
  </si>
  <si>
    <t>Versión</t>
  </si>
  <si>
    <t>DEC-FOR013</t>
  </si>
  <si>
    <t>28/03/2019</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</si>
  <si>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</si>
  <si>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</si>
  <si>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</si>
  <si>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</si>
  <si>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</si>
  <si>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</si>
  <si>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</si>
  <si>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</si>
  <si>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</si>
  <si>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</si>
  <si>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</si>
  <si>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</si>
  <si>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</si>
  <si>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</si>
  <si>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</si>
  <si>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</si>
  <si>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</si>
  <si>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</si>
  <si>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</si>
  <si>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</si>
  <si>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 xml:space="preserve"> Presupuesto Anual </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</si>
  <si>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</si>
  <si>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</si>
  <si>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</si>
  <si>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</si>
  <si>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</si>
  <si>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</si>
  <si>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</si>
  <si>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</si>
  <si>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</si>
  <si>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</si>
  <si>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</si>
  <si>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</si>
  <si>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</si>
  <si>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</si>
  <si>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Lineamientos para la Ejecución Presupuestaria 2019 del Gobierno General Nacional</t>
  </si>
  <si>
    <t>Física
(A)</t>
  </si>
  <si>
    <t>Financiera
(B)</t>
  </si>
  <si>
    <t>Física
(C)</t>
  </si>
  <si>
    <t>Financiera
(D)</t>
  </si>
  <si>
    <t>Financiera 
 (F)</t>
  </si>
  <si>
    <t>Física 
(%)
 G=E/C</t>
  </si>
  <si>
    <t>Financiero 
(%) 
H=F/D</t>
  </si>
  <si>
    <t xml:space="preserve">0201-PRESIDENCIA DE LA REPÚBLICA </t>
  </si>
  <si>
    <t>06- MINISTERIO DE LA PRESIDENCIA</t>
  </si>
  <si>
    <t>0009- DIRECCIÓN GENERAL DE PROYECTOS ESTRATÉGICOS Y ESPECIALES DE LA PRESIDENCIA (PROPEEP)</t>
  </si>
  <si>
    <t>2.3.2</t>
  </si>
  <si>
    <t>4.1.3</t>
  </si>
  <si>
    <t xml:space="preserve"> Dominicanos y dominicanas de todo el territorio nacional, en condición de vulnerabilidad, debido a encontrarse en condición de extrema pobreza.</t>
  </si>
  <si>
    <t xml:space="preserve">Este Programa coordina un nuevo modelo de gestión social, con un enfoque de derecho sustentado en la coordinación y articulación de entidades del Estado y de la Sociedad.   Sus iniciativas de inclusión social están orientadas a rescatar la dignidad humana y enfrenta aspectos de la vida que producen y reproducen pobreza en las comunidades carenciadas del país.                          El Programa está enfocado en tres ejes fundamentales: el primero, orientado a combatir la pobreza extrema y la exclusión; el segundo es resiliencia, que consiste en la capacidad de esa persona que salió de la pobreza extrema para no retornar a esa condición, y el tercer eje es el combate a la reproducción intergeneracional de la pobreza.                                </t>
  </si>
  <si>
    <t>6516- Población pobre y vulnerable recibe apoyo integral para el desarrollo de capacidades sociales, culturales y productivas.</t>
  </si>
  <si>
    <t xml:space="preserve">Cantidad de personas beneficiarias </t>
  </si>
  <si>
    <t>Articulación, coordinación, promoción y ejecución de planes, programas y proyectos, para la entrega de bienes y servicios que contribuyen a reducir la exclusión social y la pobreza general y multidimensional a nivel nacional.</t>
  </si>
  <si>
    <t>6516-POBLACIÓN POBRE Y VULNERABLE RECIBE APOYO INTEGRAL PARA EL DESARROLLO DE CAPACIDADES SOCIALES, CULTURALES Y PRODUCTIVAS.</t>
  </si>
  <si>
    <t>19 - Coordinación e Implementación de Intervenciones Estratégica</t>
  </si>
  <si>
    <t xml:space="preserve"> Programación Trimestral</t>
  </si>
  <si>
    <t>Ejecución Trimestral</t>
  </si>
  <si>
    <t>Informe de Evaluación Trimestral de las Metas Físicas-Financieras</t>
  </si>
  <si>
    <t>Somos una entidad gubernamental especializada en el diseño e implementación de planes, programas, proyectos e iniciativas  con enfoque multisectorial, que contribuyan a mejorar la calidad de vida de la población vulnerable y al desarrollo territorial sostenible.</t>
  </si>
  <si>
    <t>Ser un modelo de articulación interinstitucional que promueve la creación de iniciativas innovadoras y sostenibles, que impulsen la igualdad de oportunidades en las comunidades, buscando contribuir a la reducción de la pobreza y al fomento de la inclusión social.</t>
  </si>
  <si>
    <t>Aumentar la promoción y la ejecución de planes, programas y proyectos en beneficio de la población vulnerable de 38,841 personas beneficiadas en el año 2022 a 104,235 personas para el año 2025.</t>
  </si>
  <si>
    <t>Física 
€</t>
  </si>
  <si>
    <r>
      <t xml:space="preserve">Durante el tercer trimestre del 2025, Dominicana  Digna programó en su producto físico (6516 - Población pobre y vulnerable recibe apoyo integral para el desarrollo de capacidades sociales, culturales y productivas) un total de 30,834 beneficiarios con un total financiero programado de ciento cincuenta y cinco millones de pesos con 00/100 (RD$155,000,000.00). 
El Plan Dominicana Digna, en el marco de las Jornadas de Inclusión Social ejecutadas a nivel nacional en las localidades de extrema pobreza, para el tercer trimestre del año 2025, ofreció diversos servicios a la población, los cuales contemplan desde la entrega de raciones alimenticias hasta la entrega de una vivienda digna.   
Dentro de la estructura de la unidad ejecutora de PROPEEP en el producto 2 – (Población pobre y vulnerable recibe apoyo integral para el desarrollo de capacidades sociales, culturales y productivas), se ha impactado en el tercer trimestre del año en los territorios de </t>
    </r>
    <r>
      <rPr>
        <i/>
        <sz val="10.5"/>
        <rFont val="Calibri"/>
        <family val="2"/>
        <scheme val="minor"/>
      </rPr>
      <t xml:space="preserve">Santo Domingo, Elias Piña,  San josé de Ocoa, María Trinidad Sanchaez, Espaillat, Santiago, San Cristóbal, Puerto Plata, Independencia, Azua, Duarte, La Vega, Monseñor Nouel, Peravia, Monte Plata, La Romana, Pedernales, Barahona, La Altagracia, Hato Mayor, Santiago Rodríguez, San  Pedro de Macorís, Dajabón, Valverde  </t>
    </r>
    <r>
      <rPr>
        <i/>
        <sz val="10.5"/>
        <color theme="1"/>
        <rFont val="Calibri"/>
        <family val="2"/>
        <scheme val="minor"/>
      </rPr>
      <t>con las Jornadas de Inclusión Social un total de</t>
    </r>
    <r>
      <rPr>
        <i/>
        <sz val="10.5"/>
        <rFont val="Calibri"/>
        <family val="2"/>
        <scheme val="minor"/>
      </rPr>
      <t xml:space="preserve"> 41,163 </t>
    </r>
    <r>
      <rPr>
        <i/>
        <sz val="10.5"/>
        <color theme="1"/>
        <rFont val="Calibri"/>
        <family val="2"/>
        <scheme val="minor"/>
      </rPr>
      <t xml:space="preserve">beneficiarios con los siguientes servicios:  </t>
    </r>
    <r>
      <rPr>
        <i/>
        <sz val="10.5"/>
        <rFont val="Calibri"/>
        <family val="2"/>
        <scheme val="minor"/>
      </rPr>
      <t xml:space="preserve">
•	Entrega  raciones de alimentos crudos</t>
    </r>
    <r>
      <rPr>
        <i/>
        <sz val="10.5"/>
        <color theme="1"/>
        <rFont val="Calibri"/>
        <family val="2"/>
        <scheme val="minor"/>
      </rPr>
      <t xml:space="preserve">
•	K</t>
    </r>
    <r>
      <rPr>
        <i/>
        <sz val="10.5"/>
        <rFont val="Calibri"/>
        <family val="2"/>
        <scheme val="minor"/>
      </rPr>
      <t>its dentales
•Servicio de salud Visual
•Servicio Odontológico
•Entrega de Enseres del hogar
•	Talleres de articulación y capacitación comunitaria
•	Entrega de canastillas a mujeres embarazadas
•	Intervención a niños, adolescentes y jóvenes (inclusión juvenil)
•	Acompañamiento en Registro Civil
•	Entrega de articulos deportivos
•	Taller de capacitación adolescentes y Jovenes 
•Servicio de capacitación para emprendedores
•Entrega de dispositivo de apoyo para discapacidad
•Servicio de barbería</t>
    </r>
  </si>
  <si>
    <t>Para el tercer trimestre del 2025, PROPEEP programó en el producto No. 6516 una meta física de 30,739 beneficiarios y logró un alcance de 41,163 beneficiarios para un cumplimiento de 133.91%; La desviación que presenta la meta física, se debe a que en el momento que se realizaron los levantamientos socioeconómicos en poblaciones vulnerables se identificaron necesidades mayores a las proyectadas, por ende, surge la necesidad de ampliar la cobertura de los servicios, además de la efectiva capacidad operativa para responder a las necesidades de poblaciones vulnerables. 
En cuanto a la meta financiera este producto no presenta un desvío significativo.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</si>
</sst>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_(* \(#,##0.00\);_(* &quot;-&quot;??_);_(@_)"/>
    <numFmt numFmtId="164" formatCode="dd/mm/yyyy;@"/>
    <numFmt numFmtId="165" formatCode="[$-10409]#,##0;\-#,##0"/>
    <numFmt numFmtId="166" formatCode="[$-10409]#,##0.00;\-#,##0.00"/>
    <numFmt numFmtId="167" formatCode="[$-10409]0.00%"/>
  </numFmts>
  <fonts count="31"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8"/>
      <color theme="1"/>
      <name val="Calibri"/>
      <family val="2"/>
      <scheme val="minor"/>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i/>
      <sz val="10"/>
      <color theme="1"/>
      <name val="Calibri"/>
      <family val="2"/>
      <scheme val="minor"/>
    </font>
    <font>
      <i/>
      <sz val="11"/>
      <color theme="1"/>
      <name val="Calibri"/>
      <family val="2"/>
      <scheme val="minor"/>
    </font>
    <font>
      <sz val="8"/>
      <name val="Calibri"/>
      <family val="2"/>
      <scheme val="minor"/>
    </font>
    <font>
      <b/>
      <i/>
      <sz val="12"/>
      <color theme="1"/>
      <name val="Calibri"/>
      <family val="2"/>
      <scheme val="minor"/>
    </font>
    <font>
      <sz val="10"/>
      <color rgb="FF1673BA"/>
      <name val="Arial"/>
      <family val="2"/>
    </font>
    <font>
      <sz val="11"/>
      <color theme="1"/>
      <name val="Calibri"/>
      <family val="2"/>
    </font>
    <font>
      <sz val="11"/>
      <color theme="1"/>
      <name val="Aptos"/>
      <family val="2"/>
    </font>
    <font>
      <i/>
      <sz val="12"/>
      <name val="Calibri"/>
      <family val="2"/>
      <scheme val="minor"/>
    </font>
    <font>
      <i/>
      <sz val="11"/>
      <name val="Calibri"/>
      <family val="2"/>
      <scheme val="minor"/>
    </font>
    <font>
      <i/>
      <sz val="10.5"/>
      <color theme="1"/>
      <name val="Calibri"/>
      <family val="2"/>
      <scheme val="minor"/>
    </font>
    <font>
      <i/>
      <sz val="10.5"/>
      <name val="Calibri"/>
      <family val="2"/>
      <scheme val="minor"/>
    </font>
  </fonts>
  <fills count="11">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s>
  <borders count="39">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01">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16" fillId="8" borderId="30" xfId="0" applyFont="1" applyFill="1" applyBorder="1" applyAlignment="1">
      <alignment horizontal="center" vertical="center" wrapText="1" readingOrder="1"/>
    </xf>
    <xf numFmtId="0" fontId="16" fillId="8" borderId="31" xfId="0" applyFont="1" applyFill="1" applyBorder="1" applyAlignment="1">
      <alignment horizontal="center" vertical="center" wrapText="1" readingOrder="1"/>
    </xf>
    <xf numFmtId="0" fontId="16" fillId="8" borderId="32" xfId="0" applyFont="1" applyFill="1" applyBorder="1" applyAlignment="1">
      <alignment horizontal="center" vertical="center" wrapText="1" readingOrder="1"/>
    </xf>
    <xf numFmtId="0" fontId="17" fillId="0" borderId="24" xfId="0" applyFont="1" applyBorder="1" applyAlignment="1" applyProtection="1">
      <alignment vertical="top" wrapText="1"/>
      <protection locked="0"/>
    </xf>
    <xf numFmtId="0" fontId="17" fillId="0" borderId="28" xfId="0" applyFont="1" applyBorder="1" applyAlignment="1" applyProtection="1">
      <alignment vertical="top" wrapText="1"/>
      <protection locked="0"/>
    </xf>
    <xf numFmtId="10" fontId="17" fillId="7" borderId="28" xfId="2" applyNumberFormat="1" applyFont="1" applyFill="1" applyBorder="1" applyAlignment="1" applyProtection="1">
      <alignment horizontal="center" vertical="center" wrapText="1" readingOrder="1"/>
      <protection locked="0"/>
    </xf>
    <xf numFmtId="167" fontId="17" fillId="7" borderId="25" xfId="0" applyNumberFormat="1" applyFont="1" applyFill="1" applyBorder="1" applyAlignment="1" applyProtection="1">
      <alignment horizontal="center" vertical="center" wrapText="1" readingOrder="1"/>
      <protection locked="0"/>
    </xf>
    <xf numFmtId="0" fontId="17" fillId="0" borderId="33" xfId="0" applyFont="1" applyBorder="1" applyAlignment="1" applyProtection="1">
      <alignment vertical="top"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10" fillId="6" borderId="19"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0" fontId="9" fillId="0" borderId="22" xfId="0" applyFont="1" applyBorder="1" applyAlignment="1" applyProtection="1">
      <alignment vertical="center" wrapText="1"/>
      <protection locked="0"/>
    </xf>
    <xf numFmtId="0" fontId="9" fillId="0" borderId="22" xfId="0" applyFont="1" applyBorder="1" applyAlignment="1">
      <alignment vertical="center"/>
    </xf>
    <xf numFmtId="0" fontId="2" fillId="0" borderId="22" xfId="0" applyFont="1" applyBorder="1"/>
    <xf numFmtId="0" fontId="9" fillId="0" borderId="22" xfId="0" applyFont="1" applyBorder="1" applyAlignment="1">
      <alignment vertical="center" wrapText="1"/>
    </xf>
    <xf numFmtId="4" fontId="24" fillId="0" borderId="0" xfId="0" applyNumberFormat="1" applyFont="1"/>
    <xf numFmtId="43" fontId="0" fillId="0" borderId="0" xfId="1" applyFont="1"/>
    <xf numFmtId="166" fontId="17" fillId="9" borderId="28" xfId="0" applyNumberFormat="1" applyFont="1" applyFill="1" applyBorder="1" applyAlignment="1" applyProtection="1">
      <alignment horizontal="center" vertical="center" wrapText="1" readingOrder="1"/>
      <protection locked="0"/>
    </xf>
    <xf numFmtId="166" fontId="17" fillId="9" borderId="34" xfId="0" applyNumberFormat="1" applyFont="1" applyFill="1" applyBorder="1" applyAlignment="1" applyProtection="1">
      <alignment horizontal="center" vertical="center" wrapText="1" readingOrder="1"/>
      <protection locked="0"/>
    </xf>
    <xf numFmtId="165" fontId="17" fillId="9" borderId="28" xfId="0" applyNumberFormat="1" applyFont="1" applyFill="1" applyBorder="1" applyAlignment="1" applyProtection="1">
      <alignment horizontal="center" vertical="center" wrapText="1" readingOrder="1"/>
      <protection locked="0"/>
    </xf>
    <xf numFmtId="165" fontId="17" fillId="9" borderId="34" xfId="0" applyNumberFormat="1" applyFont="1" applyFill="1" applyBorder="1" applyAlignment="1" applyProtection="1">
      <alignment horizontal="center" vertical="center" wrapText="1" readingOrder="1"/>
      <protection locked="0"/>
    </xf>
    <xf numFmtId="165" fontId="17" fillId="0" borderId="34" xfId="0" applyNumberFormat="1" applyFont="1" applyBorder="1" applyAlignment="1" applyProtection="1">
      <alignment horizontal="center" vertical="center" wrapText="1"/>
      <protection locked="0"/>
    </xf>
    <xf numFmtId="0" fontId="25" fillId="0" borderId="0" xfId="0" applyFont="1" applyAlignment="1">
      <alignment vertical="center"/>
    </xf>
    <xf numFmtId="0" fontId="9" fillId="10" borderId="22" xfId="0" applyFont="1" applyFill="1" applyBorder="1" applyAlignment="1">
      <alignment vertical="center"/>
    </xf>
    <xf numFmtId="0" fontId="10" fillId="10" borderId="19" xfId="0" applyFont="1" applyFill="1" applyBorder="1" applyAlignment="1">
      <alignment horizontal="center" vertical="center" wrapText="1"/>
    </xf>
    <xf numFmtId="0" fontId="10" fillId="10" borderId="19" xfId="0" applyFont="1" applyFill="1" applyBorder="1" applyAlignment="1">
      <alignment horizontal="center" vertical="center"/>
    </xf>
    <xf numFmtId="0" fontId="10" fillId="10" borderId="19" xfId="0" applyFont="1" applyFill="1" applyBorder="1" applyAlignment="1" applyProtection="1">
      <alignment horizontal="center" vertical="center" wrapText="1"/>
      <protection locked="0"/>
    </xf>
    <xf numFmtId="165" fontId="17" fillId="0" borderId="28" xfId="0" applyNumberFormat="1" applyFont="1" applyBorder="1" applyAlignment="1" applyProtection="1">
      <alignment horizontal="center" vertical="center" wrapText="1"/>
      <protection locked="0"/>
    </xf>
    <xf numFmtId="0" fontId="26" fillId="0" borderId="0" xfId="0" applyFont="1" applyAlignment="1">
      <alignment horizontal="left" vertical="center" indent="2"/>
    </xf>
    <xf numFmtId="0" fontId="26" fillId="0" borderId="0" xfId="0" applyFont="1" applyAlignment="1">
      <alignment vertical="center" wrapText="1"/>
    </xf>
    <xf numFmtId="0" fontId="9" fillId="0" borderId="22" xfId="0" applyFont="1" applyBorder="1" applyAlignment="1">
      <alignment horizontal="center" vertical="center" wrapText="1"/>
    </xf>
    <xf numFmtId="0" fontId="10" fillId="6" borderId="22" xfId="0" applyFont="1" applyFill="1" applyBorder="1" applyAlignment="1">
      <alignment horizontal="center" vertical="center" wrapText="1"/>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49" fontId="20" fillId="0" borderId="19" xfId="0" quotePrefix="1" applyNumberFormat="1" applyFont="1" applyBorder="1" applyAlignment="1" applyProtection="1">
      <alignment horizontal="left" vertical="center" wrapText="1"/>
      <protection locked="0"/>
    </xf>
    <xf numFmtId="49" fontId="20" fillId="0" borderId="20" xfId="0" quotePrefix="1" applyNumberFormat="1" applyFont="1" applyBorder="1" applyAlignment="1" applyProtection="1">
      <alignment horizontal="left" vertical="center" wrapText="1"/>
      <protection locked="0"/>
    </xf>
    <xf numFmtId="49" fontId="20" fillId="0" borderId="21" xfId="0" quotePrefix="1" applyNumberFormat="1" applyFont="1" applyBorder="1" applyAlignment="1" applyProtection="1">
      <alignment horizontal="left" vertical="center" wrapText="1"/>
      <protection locked="0"/>
    </xf>
    <xf numFmtId="0" fontId="21" fillId="0" borderId="22" xfId="0" applyFont="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21" fillId="0" borderId="22" xfId="0" applyFont="1" applyBorder="1" applyAlignment="1" applyProtection="1">
      <alignment horizontal="left" vertical="top" wrapText="1"/>
      <protection locked="0"/>
    </xf>
    <xf numFmtId="0" fontId="10" fillId="10" borderId="22" xfId="0" applyFont="1" applyFill="1" applyBorder="1" applyAlignment="1">
      <alignment horizontal="center" vertical="center" wrapText="1"/>
    </xf>
    <xf numFmtId="0" fontId="12" fillId="10" borderId="22" xfId="0" applyFont="1" applyFill="1" applyBorder="1" applyAlignment="1">
      <alignment horizontal="center" vertical="center" wrapText="1"/>
    </xf>
    <xf numFmtId="0" fontId="14" fillId="6" borderId="23" xfId="0" applyFont="1" applyFill="1" applyBorder="1" applyAlignment="1">
      <alignment horizontal="center" vertical="center" wrapText="1" readingOrder="1"/>
    </xf>
    <xf numFmtId="0" fontId="14" fillId="6" borderId="24" xfId="0" applyFont="1" applyFill="1" applyBorder="1" applyAlignment="1">
      <alignment horizontal="center" vertical="center" wrapText="1" readingOrder="1"/>
    </xf>
    <xf numFmtId="0" fontId="14" fillId="6" borderId="25" xfId="0" applyFont="1" applyFill="1" applyBorder="1" applyAlignment="1">
      <alignment horizontal="center" vertical="center" wrapText="1" readingOrder="1"/>
    </xf>
    <xf numFmtId="0" fontId="14" fillId="6" borderId="26" xfId="0" applyFont="1" applyFill="1" applyBorder="1" applyAlignment="1">
      <alignment horizontal="center" vertical="center" wrapText="1" readingOrder="1"/>
    </xf>
    <xf numFmtId="0" fontId="14" fillId="6" borderId="38" xfId="0" applyFont="1" applyFill="1" applyBorder="1" applyAlignment="1">
      <alignment horizontal="center" vertical="center" wrapText="1" readingOrder="1"/>
    </xf>
    <xf numFmtId="0" fontId="15" fillId="8" borderId="28" xfId="0" applyFont="1" applyFill="1" applyBorder="1" applyAlignment="1">
      <alignment horizontal="center" vertical="center" wrapText="1" readingOrder="1"/>
    </xf>
    <xf numFmtId="0" fontId="11" fillId="6" borderId="28" xfId="0" applyFont="1" applyFill="1" applyBorder="1" applyAlignment="1">
      <alignment vertical="top" wrapText="1"/>
    </xf>
    <xf numFmtId="0" fontId="11" fillId="6" borderId="29" xfId="0" applyFont="1" applyFill="1" applyBorder="1" applyAlignment="1">
      <alignment vertical="top" wrapText="1"/>
    </xf>
    <xf numFmtId="39" fontId="11" fillId="0" borderId="25" xfId="1" applyNumberFormat="1" applyFont="1" applyFill="1" applyBorder="1" applyAlignment="1" applyProtection="1">
      <alignment horizontal="center" vertical="center" wrapText="1" readingOrder="1"/>
      <protection locked="0"/>
    </xf>
    <xf numFmtId="39" fontId="11" fillId="0" borderId="38" xfId="1" applyNumberFormat="1" applyFont="1" applyFill="1" applyBorder="1" applyAlignment="1" applyProtection="1">
      <alignment horizontal="center" vertical="center" wrapText="1" readingOrder="1"/>
      <protection locked="0"/>
    </xf>
    <xf numFmtId="39" fontId="11" fillId="0" borderId="24" xfId="1" applyNumberFormat="1" applyFont="1" applyFill="1" applyBorder="1" applyAlignment="1" applyProtection="1">
      <alignment horizontal="center" vertical="center" wrapText="1" readingOrder="1"/>
      <protection locked="0"/>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5" xfId="0" applyFont="1" applyBorder="1" applyAlignment="1" applyProtection="1">
      <alignment horizontal="left" vertical="center" wrapText="1"/>
      <protection locked="0"/>
    </xf>
    <xf numFmtId="0" fontId="21" fillId="0" borderId="36" xfId="0" applyFont="1" applyBorder="1" applyAlignment="1" applyProtection="1">
      <alignment horizontal="left" vertical="center" wrapText="1"/>
      <protection locked="0"/>
    </xf>
    <xf numFmtId="0" fontId="21" fillId="0" borderId="37" xfId="0" applyFont="1" applyBorder="1" applyAlignment="1" applyProtection="1">
      <alignment horizontal="left" vertical="center" wrapText="1"/>
      <protection locked="0"/>
    </xf>
    <xf numFmtId="0" fontId="19" fillId="0" borderId="0" xfId="0" applyFont="1" applyAlignment="1">
      <alignment horizontal="left" vertical="center" wrapText="1"/>
    </xf>
    <xf numFmtId="0" fontId="23" fillId="0" borderId="22" xfId="0" applyFont="1" applyBorder="1" applyAlignment="1" applyProtection="1">
      <alignment horizontal="left" vertical="top" wrapText="1"/>
      <protection locked="0"/>
    </xf>
    <xf numFmtId="0" fontId="29" fillId="0" borderId="22" xfId="0" applyFont="1" applyBorder="1" applyAlignment="1" applyProtection="1">
      <alignment horizontal="left" vertical="top" wrapText="1"/>
      <protection locked="0"/>
    </xf>
    <xf numFmtId="0" fontId="28" fillId="0" borderId="19" xfId="0" applyFont="1" applyBorder="1" applyAlignment="1" applyProtection="1">
      <alignment vertical="top" wrapText="1"/>
      <protection locked="0"/>
    </xf>
    <xf numFmtId="0" fontId="27" fillId="0" borderId="20" xfId="0" applyFont="1" applyBorder="1" applyAlignment="1" applyProtection="1">
      <alignment vertical="top" wrapText="1"/>
      <protection locked="0"/>
    </xf>
    <xf numFmtId="0" fontId="27" fillId="0" borderId="21" xfId="0" applyFont="1" applyBorder="1" applyAlignment="1" applyProtection="1">
      <alignment vertical="top" wrapText="1"/>
      <protection locked="0"/>
    </xf>
    <xf numFmtId="39" fontId="11" fillId="0" borderId="27" xfId="1" applyNumberFormat="1" applyFont="1" applyFill="1" applyBorder="1" applyAlignment="1" applyProtection="1">
      <alignment horizontal="center" vertical="center" wrapText="1" readingOrder="1"/>
      <protection locked="0"/>
    </xf>
    <xf numFmtId="39" fontId="11" fillId="0" borderId="28" xfId="1" applyNumberFormat="1" applyFont="1" applyFill="1" applyBorder="1" applyAlignment="1" applyProtection="1">
      <alignment horizontal="center" vertical="center" wrapText="1" readingOrder="1"/>
      <protection locked="0"/>
    </xf>
    <xf numFmtId="10" fontId="11" fillId="7" borderId="28" xfId="2" applyNumberFormat="1" applyFont="1" applyFill="1" applyBorder="1" applyAlignment="1" applyProtection="1">
      <alignment horizontal="center" vertical="center" wrapText="1" readingOrder="1"/>
    </xf>
    <xf numFmtId="10" fontId="11" fillId="7" borderId="29" xfId="2" applyNumberFormat="1" applyFont="1" applyFill="1" applyBorder="1" applyAlignment="1" applyProtection="1">
      <alignment horizontal="center" vertical="center" wrapText="1" readingOrder="1"/>
    </xf>
  </cellXfs>
  <cellStyles count="3">
    <cellStyle name="Millares" xfId="1" builtinId="3"/>
    <cellStyle name="Normal" xfId="0" builtinId="0"/>
    <cellStyle name="Porcentaje" xfId="2" builtinId="5"/>
  </cellStyles>
  <dxfs count="15">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0"/>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6" formatCode="[$-10409]#,##0.00;\-#,##0.00"/>
      <fill>
        <patternFill patternType="solid">
          <fgColor indexed="64"/>
          <bgColor theme="0"/>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6" formatCode="[$-10409]#,##0.00;\-#,##0.00"/>
      <fill>
        <patternFill patternType="solid">
          <fgColor indexed="64"/>
          <bgColor theme="0"/>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0"/>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2EBA2770-EEE0-46A7-BDE0-A04EAFE33DC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86361</xdr:colOff>
      <xdr:row>0</xdr:row>
      <xdr:rowOff>1</xdr:rowOff>
    </xdr:from>
    <xdr:ext cx="1367789" cy="808496"/>
    <xdr:pic>
      <xdr:nvPicPr>
        <xdr:cNvPr id="3" name="Imagen 2">
          <a:extLst>
            <a:ext uri="{FF2B5EF4-FFF2-40B4-BE49-F238E27FC236}">
              <a16:creationId xmlns:a16="http://schemas.microsoft.com/office/drawing/2014/main" id="{054A70EA-6CD9-4452-A290-E49D9A7BEBA2}"/>
            </a:ext>
          </a:extLst>
        </xdr:cNvPr>
        <xdr:cNvPicPr>
          <a:picLocks noChangeAspect="1"/>
        </xdr:cNvPicPr>
      </xdr:nvPicPr>
      <xdr:blipFill>
        <a:blip xmlns:r="http://schemas.openxmlformats.org/officeDocument/2006/relationships" r:embed="rId1"/>
        <a:stretch>
          <a:fillRect/>
        </a:stretch>
      </xdr:blipFill>
      <xdr:spPr>
        <a:xfrm>
          <a:off x="86361" y="1"/>
          <a:ext cx="1367789" cy="8084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D0C3A45-2ADF-4BAB-A7D0-0E093E4A82BD}" name="Tabla1" displayName="Tabla1" ref="A31:J33" totalsRowShown="0" headerRowDxfId="14" dataDxfId="12" headerRowBorderDxfId="13" tableBorderDxfId="11" totalsRowBorderDxfId="10">
  <autoFilter ref="A31:J33" xr:uid="{729C141F-E46E-4045-97F9-5386819ECC6C}"/>
  <tableColumns count="10">
    <tableColumn id="1" xr3:uid="{DC1B7B10-25DF-444B-B97E-464EC471DB5B}" name="Producto" dataDxfId="9"/>
    <tableColumn id="2" xr3:uid="{C61E64BC-B5A5-45F4-8F84-130CBA355D9D}" name="Indicador" dataDxfId="8"/>
    <tableColumn id="3" xr3:uid="{3AC7971E-A8AB-4C13-830D-AC13829EAC0E}" name="Física_x000a_(A)" dataDxfId="7"/>
    <tableColumn id="4" xr3:uid="{8DB7EDBB-DB79-4CBD-AD68-D153CE19B0A8}" name="Financiera_x000a_(B)" dataDxfId="6"/>
    <tableColumn id="9" xr3:uid="{F0F0230C-1AC1-4535-83F4-E083D77D07B4}" name="Física_x000a_(C)" dataDxfId="5"/>
    <tableColumn id="10" xr3:uid="{0CC70C83-E52A-4C45-B592-E7B7ECCF1AD3}" name="Financiera_x000a_(D)" dataDxfId="4"/>
    <tableColumn id="5" xr3:uid="{C2FDA61C-9281-4FCB-A3FE-246521A85EA0}" name="Física _x000a_€" dataDxfId="3"/>
    <tableColumn id="6" xr3:uid="{B07D8104-8103-4848-A228-6FBAE528EF68}" name="Financiera _x000a_ (F)" dataDxfId="2"/>
    <tableColumn id="7" xr3:uid="{F97ACE16-1124-4543-AD0A-CBAA1878A36A}" name="Física _x000a_(%)_x000a_ G=E/C" dataDxfId="1" dataCellStyle="Porcentaje">
      <calculatedColumnFormula>IF(G32&gt;0,G32/E32,0)</calculatedColumnFormula>
    </tableColumn>
    <tableColumn id="8" xr3:uid="{CAB2F777-24BA-4EFC-82F9-153B93171D9B}" name="Financiero _x000a_(%) _x000a_H=F/D" dataDxfId="0">
      <calculatedColumnFormula>IF(H32&gt;0,H32/F32,0)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4479C-993B-4588-8475-DCAAD29F6444}">
  <dimension ref="A1:O49"/>
  <sheetViews>
    <sheetView tabSelected="1" topLeftCell="A24" zoomScaleNormal="100" workbookViewId="0">
      <selection activeCell="L28" sqref="L28"/>
    </sheetView>
  </sheetViews>
  <sheetFormatPr baseColWidth="10" defaultRowHeight="15" x14ac:dyDescent="0.25"/>
  <cols>
    <col min="1" max="1" width="19.28515625" style="7" customWidth="1"/>
    <col min="2" max="2" width="12.7109375" style="7" bestFit="1" customWidth="1"/>
    <col min="3" max="3" width="11.7109375" style="7" customWidth="1"/>
    <col min="4" max="4" width="13.42578125" style="7" bestFit="1" customWidth="1"/>
    <col min="5" max="5" width="9.5703125" style="7" bestFit="1" customWidth="1"/>
    <col min="6" max="6" width="13.42578125" style="7" bestFit="1" customWidth="1"/>
    <col min="7" max="7" width="9.5703125" style="7" bestFit="1" customWidth="1"/>
    <col min="8" max="8" width="13.42578125" style="7" bestFit="1" customWidth="1"/>
    <col min="9" max="9" width="12.5703125" style="7" customWidth="1"/>
    <col min="10" max="10" width="15.85546875" style="7" customWidth="1"/>
    <col min="11" max="11" width="11.42578125" style="7"/>
    <col min="13" max="13" width="15.140625" bestFit="1" customWidth="1"/>
    <col min="15" max="15" width="17.7109375" customWidth="1"/>
  </cols>
  <sheetData>
    <row r="1" spans="1:11" ht="21.75" thickBot="1" x14ac:dyDescent="0.3">
      <c r="A1" s="18"/>
      <c r="B1" s="53" t="s">
        <v>63</v>
      </c>
      <c r="C1" s="54"/>
      <c r="D1" s="54"/>
      <c r="E1" s="54"/>
      <c r="F1" s="54"/>
      <c r="G1" s="54"/>
      <c r="H1" s="54"/>
      <c r="I1" s="54"/>
      <c r="J1" s="55"/>
      <c r="K1" s="1"/>
    </row>
    <row r="2" spans="1:11" ht="21.75" thickBot="1" x14ac:dyDescent="0.3">
      <c r="A2" s="19"/>
      <c r="B2" s="56" t="s">
        <v>0</v>
      </c>
      <c r="C2" s="57"/>
      <c r="D2" s="56" t="s">
        <v>1</v>
      </c>
      <c r="E2" s="57"/>
      <c r="F2" s="57"/>
      <c r="G2" s="57"/>
      <c r="H2" s="58"/>
      <c r="I2" s="2" t="s">
        <v>2</v>
      </c>
      <c r="J2" s="3" t="s">
        <v>3</v>
      </c>
      <c r="K2" s="1"/>
    </row>
    <row r="3" spans="1:11" ht="21.75" thickBot="1" x14ac:dyDescent="0.3">
      <c r="A3" s="20"/>
      <c r="B3" s="59" t="s">
        <v>4</v>
      </c>
      <c r="C3" s="60"/>
      <c r="D3" s="59" t="s">
        <v>41</v>
      </c>
      <c r="E3" s="60"/>
      <c r="F3" s="60"/>
      <c r="G3" s="60"/>
      <c r="H3" s="61"/>
      <c r="I3" s="4" t="s">
        <v>5</v>
      </c>
      <c r="J3" s="5">
        <v>0</v>
      </c>
      <c r="K3" s="1"/>
    </row>
    <row r="4" spans="1:11" x14ac:dyDescent="0.25">
      <c r="A4" s="62"/>
      <c r="B4" s="63"/>
      <c r="C4" s="63"/>
      <c r="D4" s="64"/>
      <c r="E4" s="64"/>
      <c r="F4" s="64"/>
      <c r="G4" s="64"/>
      <c r="H4" s="64"/>
      <c r="I4" s="63"/>
      <c r="J4" s="65"/>
      <c r="K4" s="1"/>
    </row>
    <row r="5" spans="1:11" ht="3" customHeight="1" x14ac:dyDescent="0.25">
      <c r="A5" s="44"/>
      <c r="B5" s="45"/>
      <c r="C5" s="45"/>
      <c r="D5" s="45"/>
      <c r="E5" s="45"/>
      <c r="F5" s="45"/>
      <c r="G5" s="45"/>
      <c r="H5" s="45"/>
      <c r="I5" s="45"/>
      <c r="J5" s="46"/>
      <c r="K5" s="1"/>
    </row>
    <row r="6" spans="1:11" ht="15.75" x14ac:dyDescent="0.25">
      <c r="A6" s="47" t="s">
        <v>6</v>
      </c>
      <c r="B6" s="48"/>
      <c r="C6" s="48"/>
      <c r="D6" s="48"/>
      <c r="E6" s="48"/>
      <c r="F6" s="48"/>
      <c r="G6" s="48"/>
      <c r="H6" s="48"/>
      <c r="I6" s="48"/>
      <c r="J6" s="49"/>
      <c r="K6" s="1"/>
    </row>
    <row r="7" spans="1:11" ht="15.75" x14ac:dyDescent="0.25">
      <c r="A7" s="50" t="s">
        <v>7</v>
      </c>
      <c r="B7" s="51"/>
      <c r="C7" s="51"/>
      <c r="D7" s="51"/>
      <c r="E7" s="51"/>
      <c r="F7" s="51"/>
      <c r="G7" s="51"/>
      <c r="H7" s="51"/>
      <c r="I7" s="51"/>
      <c r="J7" s="52"/>
      <c r="K7" s="1"/>
    </row>
    <row r="8" spans="1:11" ht="15" customHeight="1" x14ac:dyDescent="0.25">
      <c r="A8" s="24" t="s">
        <v>8</v>
      </c>
      <c r="B8" s="66" t="s">
        <v>49</v>
      </c>
      <c r="C8" s="67"/>
      <c r="D8" s="67"/>
      <c r="E8" s="67"/>
      <c r="F8" s="67"/>
      <c r="G8" s="67"/>
      <c r="H8" s="67"/>
      <c r="I8" s="67"/>
      <c r="J8" s="68"/>
      <c r="K8" s="1"/>
    </row>
    <row r="9" spans="1:11" ht="15" customHeight="1" x14ac:dyDescent="0.25">
      <c r="A9" s="25" t="s">
        <v>38</v>
      </c>
      <c r="B9" s="66" t="s">
        <v>50</v>
      </c>
      <c r="C9" s="67"/>
      <c r="D9" s="67"/>
      <c r="E9" s="67"/>
      <c r="F9" s="67"/>
      <c r="G9" s="67"/>
      <c r="H9" s="67"/>
      <c r="I9" s="67"/>
      <c r="J9" s="68"/>
      <c r="K9" s="1"/>
    </row>
    <row r="10" spans="1:11" x14ac:dyDescent="0.25">
      <c r="A10" s="25" t="s">
        <v>39</v>
      </c>
      <c r="B10" s="66" t="s">
        <v>51</v>
      </c>
      <c r="C10" s="67"/>
      <c r="D10" s="67"/>
      <c r="E10" s="67"/>
      <c r="F10" s="67"/>
      <c r="G10" s="67"/>
      <c r="H10" s="67"/>
      <c r="I10" s="67"/>
      <c r="J10" s="68"/>
      <c r="K10" s="1"/>
    </row>
    <row r="11" spans="1:11" ht="44.25" customHeight="1" x14ac:dyDescent="0.25">
      <c r="A11" s="24" t="s">
        <v>9</v>
      </c>
      <c r="B11" s="69" t="s">
        <v>64</v>
      </c>
      <c r="C11" s="69"/>
      <c r="D11" s="69"/>
      <c r="E11" s="69"/>
      <c r="F11" s="69"/>
      <c r="G11" s="69"/>
      <c r="H11" s="69"/>
      <c r="I11" s="69"/>
      <c r="J11" s="69"/>
    </row>
    <row r="12" spans="1:11" ht="46.5" customHeight="1" x14ac:dyDescent="0.25">
      <c r="A12" s="24" t="s">
        <v>10</v>
      </c>
      <c r="B12" s="69" t="s">
        <v>65</v>
      </c>
      <c r="C12" s="69"/>
      <c r="D12" s="69"/>
      <c r="E12" s="69"/>
      <c r="F12" s="69"/>
      <c r="G12" s="69"/>
      <c r="H12" s="69"/>
      <c r="I12" s="69"/>
      <c r="J12" s="69"/>
    </row>
    <row r="13" spans="1:11" ht="15.75" x14ac:dyDescent="0.25">
      <c r="A13" s="47" t="s">
        <v>11</v>
      </c>
      <c r="B13" s="48"/>
      <c r="C13" s="48"/>
      <c r="D13" s="48"/>
      <c r="E13" s="48"/>
      <c r="F13" s="48"/>
      <c r="G13" s="48"/>
      <c r="H13" s="48"/>
      <c r="I13" s="48"/>
      <c r="J13" s="49"/>
    </row>
    <row r="14" spans="1:11" ht="27.75" customHeight="1" x14ac:dyDescent="0.25">
      <c r="A14" s="24" t="s">
        <v>12</v>
      </c>
      <c r="B14" s="21">
        <v>2</v>
      </c>
      <c r="C14" s="43" t="str">
        <f>IFERROR(VLOOKUP(B14,'[1]Validacion datos'!A2:B5,2,FALSE),"")</f>
        <v>DESARROLLO SOCIAL</v>
      </c>
      <c r="D14" s="43"/>
      <c r="E14" s="43"/>
      <c r="F14" s="43"/>
      <c r="G14" s="43"/>
      <c r="H14" s="43"/>
      <c r="I14" s="43"/>
      <c r="J14" s="43"/>
    </row>
    <row r="15" spans="1:11" ht="26.25" customHeight="1" x14ac:dyDescent="0.25">
      <c r="A15" s="24" t="s">
        <v>13</v>
      </c>
      <c r="B15" s="8">
        <v>2.2999999999999998</v>
      </c>
      <c r="C15" s="43" t="str">
        <f>IFERROR(VLOOKUP(B15,'[1]Validacion datos'!A8:B26,2,FALSE),"")</f>
        <v>Igualdad de derechos y oportunidades</v>
      </c>
      <c r="D15" s="43"/>
      <c r="E15" s="43"/>
      <c r="F15" s="43"/>
      <c r="G15" s="43"/>
      <c r="H15" s="43"/>
      <c r="I15" s="43"/>
      <c r="J15" s="43"/>
    </row>
    <row r="16" spans="1:11" ht="27.75" customHeight="1" x14ac:dyDescent="0.25">
      <c r="A16" s="42" t="s">
        <v>14</v>
      </c>
      <c r="B16" s="9" t="s">
        <v>52</v>
      </c>
      <c r="C16" s="70" t="str">
        <f>IFERROR(VLOOKUP(B16,'[1]Validacion datos'!D8:E64,2,FALSE),"")</f>
        <v>Elevar el capital humano y social y las oportunidades enconómicas para la población en condiciones de pobreza, a fin de elvar su empleabilidad, capacidad de generación de ingresos y mejoría de las condiciones de vida.</v>
      </c>
      <c r="D16" s="70"/>
      <c r="E16" s="70"/>
      <c r="F16" s="70"/>
      <c r="G16" s="70"/>
      <c r="H16" s="70"/>
      <c r="I16" s="70"/>
      <c r="J16" s="70"/>
    </row>
    <row r="17" spans="1:11" ht="27.75" hidden="1" customHeight="1" x14ac:dyDescent="0.25">
      <c r="A17" s="35" t="s">
        <v>12</v>
      </c>
      <c r="B17" s="36">
        <v>4</v>
      </c>
      <c r="C17" s="72" t="str">
        <f>IFERROR(VLOOKUP(B17,'[1]Validacion datos'!A5:B8,2,FALSE),"")</f>
        <v>DESARROLLO SOSTENIBLE</v>
      </c>
      <c r="D17" s="72"/>
      <c r="E17" s="72"/>
      <c r="F17" s="72"/>
      <c r="G17" s="72"/>
      <c r="H17" s="72"/>
      <c r="I17" s="72"/>
      <c r="J17" s="72"/>
    </row>
    <row r="18" spans="1:11" ht="26.25" hidden="1" customHeight="1" x14ac:dyDescent="0.25">
      <c r="A18" s="35" t="s">
        <v>13</v>
      </c>
      <c r="B18" s="37">
        <v>2.2999999999999998</v>
      </c>
      <c r="C18" s="72" t="str">
        <f>IFERROR(VLOOKUP(B18,'[1]Validacion datos'!A11:B29,2,FALSE),"")</f>
        <v>Igualdad de derechos y oportunidades</v>
      </c>
      <c r="D18" s="72"/>
      <c r="E18" s="72"/>
      <c r="F18" s="72"/>
      <c r="G18" s="72"/>
      <c r="H18" s="72"/>
      <c r="I18" s="72"/>
      <c r="J18" s="72"/>
    </row>
    <row r="19" spans="1:11" hidden="1" x14ac:dyDescent="0.25">
      <c r="A19" s="35" t="s">
        <v>14</v>
      </c>
      <c r="B19" s="38" t="s">
        <v>53</v>
      </c>
      <c r="C19" s="73" t="str">
        <f>IFERROR(VLOOKUP(B19,'[1]Validacion datos'!D11:E67,2,FALSE),"")</f>
        <v>Desarrollar una gestión integral de desechos, sustancias contaminantes y fuentes de contaminación</v>
      </c>
      <c r="D19" s="73"/>
      <c r="E19" s="73"/>
      <c r="F19" s="73"/>
      <c r="G19" s="73"/>
      <c r="H19" s="73"/>
      <c r="I19" s="73"/>
      <c r="J19" s="73"/>
    </row>
    <row r="20" spans="1:11" ht="15.75" x14ac:dyDescent="0.25">
      <c r="A20" s="47" t="s">
        <v>15</v>
      </c>
      <c r="B20" s="48"/>
      <c r="C20" s="48"/>
      <c r="D20" s="48"/>
      <c r="E20" s="48"/>
      <c r="F20" s="48"/>
      <c r="G20" s="48"/>
      <c r="H20" s="48"/>
      <c r="I20" s="48"/>
      <c r="J20" s="49"/>
    </row>
    <row r="21" spans="1:11" ht="29.25" customHeight="1" x14ac:dyDescent="0.25">
      <c r="A21" s="24" t="s">
        <v>16</v>
      </c>
      <c r="B21" s="69" t="s">
        <v>60</v>
      </c>
      <c r="C21" s="69"/>
      <c r="D21" s="69"/>
      <c r="E21" s="69"/>
      <c r="F21" s="69"/>
      <c r="G21" s="69"/>
      <c r="H21" s="69"/>
      <c r="I21" s="69"/>
      <c r="J21" s="69"/>
    </row>
    <row r="22" spans="1:11" ht="99" customHeight="1" x14ac:dyDescent="0.25">
      <c r="A22" s="26" t="s">
        <v>17</v>
      </c>
      <c r="B22" s="71" t="s">
        <v>55</v>
      </c>
      <c r="C22" s="71"/>
      <c r="D22" s="71"/>
      <c r="E22" s="71"/>
      <c r="F22" s="71"/>
      <c r="G22" s="71"/>
      <c r="H22" s="71"/>
      <c r="I22" s="71"/>
      <c r="J22" s="71"/>
    </row>
    <row r="23" spans="1:11" ht="34.5" customHeight="1" x14ac:dyDescent="0.25">
      <c r="A23" s="26" t="s">
        <v>18</v>
      </c>
      <c r="B23" s="69" t="s">
        <v>54</v>
      </c>
      <c r="C23" s="69"/>
      <c r="D23" s="69"/>
      <c r="E23" s="69"/>
      <c r="F23" s="69"/>
      <c r="G23" s="69"/>
      <c r="H23" s="69"/>
      <c r="I23" s="69"/>
      <c r="J23" s="69"/>
    </row>
    <row r="24" spans="1:11" ht="39.75" customHeight="1" x14ac:dyDescent="0.25">
      <c r="A24" s="26" t="s">
        <v>40</v>
      </c>
      <c r="B24" s="69" t="s">
        <v>66</v>
      </c>
      <c r="C24" s="69"/>
      <c r="D24" s="69"/>
      <c r="E24" s="69"/>
      <c r="F24" s="69"/>
      <c r="G24" s="69"/>
      <c r="H24" s="69"/>
      <c r="I24" s="69"/>
      <c r="J24" s="69"/>
      <c r="K24" s="1"/>
    </row>
    <row r="25" spans="1:11" ht="15.75" x14ac:dyDescent="0.25">
      <c r="A25" s="47" t="s">
        <v>19</v>
      </c>
      <c r="B25" s="48"/>
      <c r="C25" s="48"/>
      <c r="D25" s="48"/>
      <c r="E25" s="48"/>
      <c r="F25" s="48"/>
      <c r="G25" s="48"/>
      <c r="H25" s="48"/>
      <c r="I25" s="48"/>
      <c r="J25" s="49"/>
    </row>
    <row r="26" spans="1:11" ht="15.75" x14ac:dyDescent="0.25">
      <c r="A26" s="50" t="s">
        <v>20</v>
      </c>
      <c r="B26" s="51"/>
      <c r="C26" s="51"/>
      <c r="D26" s="51"/>
      <c r="E26" s="51"/>
      <c r="F26" s="51"/>
      <c r="G26" s="51"/>
      <c r="H26" s="51"/>
      <c r="I26" s="51"/>
      <c r="J26" s="52"/>
      <c r="K26" s="1"/>
    </row>
    <row r="27" spans="1:11" ht="15" customHeight="1" x14ac:dyDescent="0.25">
      <c r="A27" s="74" t="s">
        <v>21</v>
      </c>
      <c r="B27" s="75"/>
      <c r="C27" s="76" t="s">
        <v>22</v>
      </c>
      <c r="D27" s="78"/>
      <c r="E27" s="78"/>
      <c r="F27" s="78" t="s">
        <v>23</v>
      </c>
      <c r="G27" s="78"/>
      <c r="H27" s="75"/>
      <c r="I27" s="76" t="s">
        <v>24</v>
      </c>
      <c r="J27" s="77"/>
    </row>
    <row r="28" spans="1:11" x14ac:dyDescent="0.25">
      <c r="A28" s="97">
        <v>1016593234</v>
      </c>
      <c r="B28" s="98"/>
      <c r="C28" s="82">
        <v>879959017</v>
      </c>
      <c r="D28" s="83"/>
      <c r="E28" s="84"/>
      <c r="F28" s="82">
        <v>372455914.24000001</v>
      </c>
      <c r="G28" s="83"/>
      <c r="H28" s="84"/>
      <c r="I28" s="99">
        <f>F28/C28</f>
        <v>0.42326506921855883</v>
      </c>
      <c r="J28" s="100"/>
    </row>
    <row r="29" spans="1:11" ht="15.75" x14ac:dyDescent="0.25">
      <c r="A29" s="50" t="s">
        <v>25</v>
      </c>
      <c r="B29" s="51"/>
      <c r="C29" s="51"/>
      <c r="D29" s="51"/>
      <c r="E29" s="51"/>
      <c r="F29" s="51"/>
      <c r="G29" s="51"/>
      <c r="H29" s="51"/>
      <c r="I29" s="51"/>
      <c r="J29" s="52"/>
      <c r="K29" s="1"/>
    </row>
    <row r="30" spans="1:11" x14ac:dyDescent="0.25">
      <c r="A30" s="6"/>
      <c r="B30"/>
      <c r="C30" s="79" t="s">
        <v>26</v>
      </c>
      <c r="D30" s="80"/>
      <c r="E30" s="79" t="s">
        <v>61</v>
      </c>
      <c r="F30" s="80"/>
      <c r="G30" s="79" t="s">
        <v>62</v>
      </c>
      <c r="H30" s="79"/>
      <c r="I30" s="79" t="s">
        <v>27</v>
      </c>
      <c r="J30" s="81"/>
    </row>
    <row r="31" spans="1:11" ht="38.25" x14ac:dyDescent="0.25">
      <c r="A31" s="10" t="s">
        <v>28</v>
      </c>
      <c r="B31" s="11" t="s">
        <v>29</v>
      </c>
      <c r="C31" s="11" t="s">
        <v>42</v>
      </c>
      <c r="D31" s="11" t="s">
        <v>43</v>
      </c>
      <c r="E31" s="11" t="s">
        <v>44</v>
      </c>
      <c r="F31" s="11" t="s">
        <v>45</v>
      </c>
      <c r="G31" s="11" t="s">
        <v>67</v>
      </c>
      <c r="H31" s="11" t="s">
        <v>46</v>
      </c>
      <c r="I31" s="11" t="s">
        <v>47</v>
      </c>
      <c r="J31" s="12" t="s">
        <v>48</v>
      </c>
      <c r="K31"/>
    </row>
    <row r="32" spans="1:11" ht="87" customHeight="1" x14ac:dyDescent="0.25">
      <c r="A32" s="13" t="s">
        <v>56</v>
      </c>
      <c r="B32" s="14" t="s">
        <v>57</v>
      </c>
      <c r="C32" s="31">
        <v>105698</v>
      </c>
      <c r="D32" s="29">
        <v>879959017</v>
      </c>
      <c r="E32" s="29">
        <v>30739</v>
      </c>
      <c r="F32" s="29">
        <v>155000000</v>
      </c>
      <c r="G32" s="39">
        <v>41163</v>
      </c>
      <c r="H32" s="29">
        <v>162916339.52000001</v>
      </c>
      <c r="I32" s="15">
        <f>IF(G32&gt;0,G32/E32,0)</f>
        <v>1.3391131786980708</v>
      </c>
      <c r="J32" s="15">
        <f>IF(H32&gt;0,H32/F32,0)</f>
        <v>1.0510731581935484</v>
      </c>
      <c r="K32"/>
    </row>
    <row r="33" spans="1:15" ht="0.75" customHeight="1" x14ac:dyDescent="0.25">
      <c r="A33" s="17"/>
      <c r="B33" s="14"/>
      <c r="C33" s="31"/>
      <c r="D33" s="30"/>
      <c r="E33" s="32"/>
      <c r="F33" s="30"/>
      <c r="G33" s="33"/>
      <c r="H33" s="30"/>
      <c r="I33" s="15">
        <f t="shared" ref="I33" si="0">IF(G33&gt;0,G33/E33,0)</f>
        <v>0</v>
      </c>
      <c r="J33" s="16">
        <f t="shared" ref="J33" si="1">IF(H33&gt;0,H33/F33,0)</f>
        <v>0</v>
      </c>
      <c r="K33"/>
    </row>
    <row r="34" spans="1:15" ht="15.75" x14ac:dyDescent="0.25">
      <c r="A34" s="47" t="s">
        <v>30</v>
      </c>
      <c r="B34" s="48"/>
      <c r="C34" s="48"/>
      <c r="D34" s="48"/>
      <c r="E34" s="48"/>
      <c r="F34" s="48"/>
      <c r="G34" s="48"/>
      <c r="H34" s="48"/>
      <c r="I34" s="48"/>
      <c r="J34" s="49"/>
    </row>
    <row r="35" spans="1:15" ht="15.75" x14ac:dyDescent="0.25">
      <c r="A35" s="50" t="s">
        <v>31</v>
      </c>
      <c r="B35" s="51"/>
      <c r="C35" s="51"/>
      <c r="D35" s="51"/>
      <c r="E35" s="51"/>
      <c r="F35" s="51"/>
      <c r="G35" s="51"/>
      <c r="H35" s="51"/>
      <c r="I35" s="51"/>
      <c r="J35" s="52"/>
      <c r="K35" s="1"/>
    </row>
    <row r="36" spans="1:15" ht="34.5" customHeight="1" x14ac:dyDescent="0.25">
      <c r="A36" s="23" t="s">
        <v>32</v>
      </c>
      <c r="B36" s="92" t="s">
        <v>59</v>
      </c>
      <c r="C36" s="92"/>
      <c r="D36" s="92"/>
      <c r="E36" s="92"/>
      <c r="F36" s="92"/>
      <c r="G36" s="92"/>
      <c r="H36" s="92"/>
      <c r="I36" s="92"/>
      <c r="J36" s="92"/>
    </row>
    <row r="37" spans="1:15" ht="36.75" customHeight="1" x14ac:dyDescent="0.25">
      <c r="A37" s="23" t="s">
        <v>33</v>
      </c>
      <c r="B37" s="69" t="s">
        <v>58</v>
      </c>
      <c r="C37" s="69"/>
      <c r="D37" s="69"/>
      <c r="E37" s="69"/>
      <c r="F37" s="69"/>
      <c r="G37" s="69"/>
      <c r="H37" s="69"/>
      <c r="I37" s="69"/>
      <c r="J37" s="69"/>
    </row>
    <row r="38" spans="1:15" ht="409.5" customHeight="1" x14ac:dyDescent="0.25">
      <c r="A38" s="23" t="s">
        <v>34</v>
      </c>
      <c r="B38" s="93" t="s">
        <v>68</v>
      </c>
      <c r="C38" s="71"/>
      <c r="D38" s="71"/>
      <c r="E38" s="71"/>
      <c r="F38" s="71"/>
      <c r="G38" s="71"/>
      <c r="H38" s="71"/>
      <c r="I38" s="71"/>
      <c r="J38" s="71"/>
    </row>
    <row r="39" spans="1:15" ht="216.75" customHeight="1" x14ac:dyDescent="0.25">
      <c r="A39" s="23" t="s">
        <v>35</v>
      </c>
      <c r="B39" s="94" t="s">
        <v>69</v>
      </c>
      <c r="C39" s="95"/>
      <c r="D39" s="95"/>
      <c r="E39" s="95"/>
      <c r="F39" s="95"/>
      <c r="G39" s="95"/>
      <c r="H39" s="95"/>
      <c r="I39" s="95"/>
      <c r="J39" s="96"/>
      <c r="O39" s="41"/>
    </row>
    <row r="40" spans="1:15" ht="15.75" x14ac:dyDescent="0.25">
      <c r="A40" s="47" t="s">
        <v>36</v>
      </c>
      <c r="B40" s="48"/>
      <c r="C40" s="48"/>
      <c r="D40" s="48"/>
      <c r="E40" s="48"/>
      <c r="F40" s="48"/>
      <c r="G40" s="48"/>
      <c r="H40" s="48"/>
      <c r="I40" s="48"/>
      <c r="J40" s="49"/>
      <c r="O40" s="40"/>
    </row>
    <row r="41" spans="1:15" ht="15.75" x14ac:dyDescent="0.25">
      <c r="A41" s="85" t="s">
        <v>37</v>
      </c>
      <c r="B41" s="86"/>
      <c r="C41" s="86"/>
      <c r="D41" s="86"/>
      <c r="E41" s="86"/>
      <c r="F41" s="86"/>
      <c r="G41" s="86"/>
      <c r="H41" s="86"/>
      <c r="I41" s="86"/>
      <c r="J41" s="87"/>
      <c r="K41" s="1"/>
    </row>
    <row r="42" spans="1:15" ht="34.5" customHeight="1" x14ac:dyDescent="0.25">
      <c r="A42" s="88"/>
      <c r="B42" s="89"/>
      <c r="C42" s="89"/>
      <c r="D42" s="89"/>
      <c r="E42" s="89"/>
      <c r="F42" s="89"/>
      <c r="G42" s="89"/>
      <c r="H42" s="89"/>
      <c r="I42" s="89"/>
      <c r="J42" s="90"/>
    </row>
    <row r="43" spans="1:15" ht="27.75" customHeight="1" x14ac:dyDescent="0.25">
      <c r="A43" s="22"/>
      <c r="B43" s="22"/>
      <c r="C43" s="22"/>
      <c r="D43" s="22"/>
      <c r="E43" s="22"/>
      <c r="F43" s="22"/>
      <c r="G43" s="22"/>
      <c r="H43" s="22"/>
      <c r="I43" s="22"/>
      <c r="J43" s="22"/>
    </row>
    <row r="44" spans="1:15" ht="30.75" customHeight="1" x14ac:dyDescent="0.25">
      <c r="A44" s="91"/>
      <c r="B44" s="91"/>
      <c r="C44" s="91"/>
      <c r="D44" s="91"/>
      <c r="E44" s="91"/>
      <c r="F44" s="91"/>
      <c r="G44" s="91"/>
      <c r="H44" s="91"/>
      <c r="I44" s="91"/>
      <c r="J44" s="91"/>
    </row>
    <row r="45" spans="1:15" x14ac:dyDescent="0.25">
      <c r="M45" s="28"/>
    </row>
    <row r="47" spans="1:15" x14ac:dyDescent="0.25">
      <c r="O47" s="27"/>
    </row>
    <row r="48" spans="1:15" x14ac:dyDescent="0.25">
      <c r="A48" s="34"/>
      <c r="M48" s="28"/>
    </row>
    <row r="49" spans="1:1" x14ac:dyDescent="0.25">
      <c r="A49" s="34"/>
    </row>
  </sheetData>
  <mergeCells count="51">
    <mergeCell ref="A40:J40"/>
    <mergeCell ref="A41:J41"/>
    <mergeCell ref="A42:J42"/>
    <mergeCell ref="A44:J44"/>
    <mergeCell ref="B9:J9"/>
    <mergeCell ref="B10:J10"/>
    <mergeCell ref="B24:J24"/>
    <mergeCell ref="A34:J34"/>
    <mergeCell ref="A35:J35"/>
    <mergeCell ref="B36:J36"/>
    <mergeCell ref="B37:J37"/>
    <mergeCell ref="B38:J38"/>
    <mergeCell ref="B39:J39"/>
    <mergeCell ref="A28:B28"/>
    <mergeCell ref="I28:J28"/>
    <mergeCell ref="A29:J29"/>
    <mergeCell ref="C30:D30"/>
    <mergeCell ref="G30:H30"/>
    <mergeCell ref="I30:J30"/>
    <mergeCell ref="E30:F30"/>
    <mergeCell ref="C28:E28"/>
    <mergeCell ref="F28:H28"/>
    <mergeCell ref="A25:J25"/>
    <mergeCell ref="A26:J26"/>
    <mergeCell ref="A27:B27"/>
    <mergeCell ref="I27:J27"/>
    <mergeCell ref="C27:E27"/>
    <mergeCell ref="F27:H27"/>
    <mergeCell ref="C16:J16"/>
    <mergeCell ref="A20:J20"/>
    <mergeCell ref="B21:J21"/>
    <mergeCell ref="B22:J22"/>
    <mergeCell ref="B23:J23"/>
    <mergeCell ref="C17:J17"/>
    <mergeCell ref="C18:J18"/>
    <mergeCell ref="C19:J19"/>
    <mergeCell ref="C15:J15"/>
    <mergeCell ref="A5:J5"/>
    <mergeCell ref="A6:J6"/>
    <mergeCell ref="A7:J7"/>
    <mergeCell ref="B1:J1"/>
    <mergeCell ref="B2:C2"/>
    <mergeCell ref="D2:H2"/>
    <mergeCell ref="B3:C3"/>
    <mergeCell ref="D3:H3"/>
    <mergeCell ref="A4:J4"/>
    <mergeCell ref="B8:J8"/>
    <mergeCell ref="B11:J11"/>
    <mergeCell ref="B12:J12"/>
    <mergeCell ref="A13:J13"/>
    <mergeCell ref="C14:J14"/>
  </mergeCells>
  <phoneticPr fontId="22" type="noConversion"/>
  <dataValidations count="16">
    <dataValidation allowBlank="1" showInputMessage="1" showErrorMessage="1" prompt="Monto ejecutado en el trimestre" sqref="H31:H33" xr:uid="{90E46E24-8E3F-4224-9F5D-F387CD76556E}"/>
    <dataValidation allowBlank="1" showInputMessage="1" showErrorMessage="1" prompt="Meta alcanzada en el trimestre" sqref="G31:G33" xr:uid="{078E0B3D-C3D5-4323-9A6F-7DD5AA0A91C9}"/>
    <dataValidation allowBlank="1" showInputMessage="1" showErrorMessage="1" prompt="Monto presupuestado para el producto" sqref="D31:D33 E32:F33 F31" xr:uid="{247AEBBA-5BB4-404D-982B-514E41C68A75}"/>
    <dataValidation allowBlank="1" showInputMessage="1" showErrorMessage="1" prompt="Meta anual del indicador" sqref="C31:C33 E31" xr:uid="{F1CB8B99-164D-4F51-9E69-AECE57493A93}"/>
    <dataValidation allowBlank="1" showInputMessage="1" showErrorMessage="1" prompt="Nombre del indicador" sqref="B31:B33" xr:uid="{3FF3C7F1-052B-4689-97E1-0EEC782A6AE3}"/>
    <dataValidation allowBlank="1" showInputMessage="1" showErrorMessage="1" prompt="Nombre de cada producto" sqref="A31:A33" xr:uid="{2947E0C5-61A1-48DD-8DCD-04F9232477FC}"/>
    <dataValidation allowBlank="1" showInputMessage="1" showErrorMessage="1" prompt="¿En qué consiste el programa?" sqref="B22:J22" xr:uid="{A2362AFB-DC9D-43E3-823E-BC3F38EE514F}"/>
    <dataValidation allowBlank="1" showInputMessage="1" showErrorMessage="1" prompt="Presupuesto del programa" sqref="A28:C28 F28" xr:uid="{2C90DB71-EB15-47FB-969B-D3C6779E55E0}"/>
    <dataValidation allowBlank="1" showInputMessage="1" showErrorMessage="1" prompt="Oportunidades de mejora identificadas" sqref="A42:J43" xr:uid="{DA848EFB-3FC8-4206-B557-B09F4E34DBE3}"/>
    <dataValidation allowBlank="1" showInputMessage="1" showErrorMessage="1" prompt="De existir desvío, explicar razones." sqref="B39:J39" xr:uid="{15752D16-318A-466B-84D2-F16C378EE918}"/>
    <dataValidation allowBlank="1" showInputMessage="1" showErrorMessage="1" prompt="1. Describir lo plasmado en el presupuesto_x000a_2. Describir lo alcanzado en términos financieros y de producción " sqref="B38:J38" xr:uid="{A72D67B3-A10B-4E8F-9A22-A756D2816C9A}"/>
    <dataValidation allowBlank="1" showInputMessage="1" showErrorMessage="1" prompt="¿En qué consiste el producto? su objetivo" sqref="B37:J37" xr:uid="{C5CE3DEC-0EC8-49F9-8F89-90A444E4EB2F}"/>
    <dataValidation allowBlank="1" showInputMessage="1" showErrorMessage="1" prompt="Nombre del producto" sqref="B36:J36" xr:uid="{57A174E9-6613-4681-B27E-70CFF7E4AC6E}"/>
    <dataValidation allowBlank="1" showInputMessage="1" showErrorMessage="1" prompt="¿A quién va dirigido el programa?, ¿qué característica tiene esta población que requiere ser beneficiada?" sqref="B23:J23" xr:uid="{11F3E972-AD96-42CB-BEF8-91EA11A88336}"/>
    <dataValidation allowBlank="1" showInputMessage="1" prompt="Nombre del capítulo" sqref="B8:J10" xr:uid="{7B510400-5492-4460-9A17-6F9C9401B683}"/>
    <dataValidation allowBlank="1" sqref="A8" xr:uid="{4E4D531B-D39C-42CD-8509-9C2E6575184D}"/>
  </dataValidations>
  <pageMargins left="0.25" right="0.25" top="0.75" bottom="0.75" header="0.3" footer="0.3"/>
  <pageSetup scale="56" orientation="portrait" r:id="rId1"/>
  <rowBreaks count="1" manualBreakCount="1">
    <brk id="33" max="9" man="1"/>
  </rowBreaks>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5A9FE77C746147A44545EF1AD7DC69" ma:contentTypeVersion="14" ma:contentTypeDescription="Crear nuevo documento." ma:contentTypeScope="" ma:versionID="b2f7cc199d248895dc4a6f934d63a1c1">
  <xsd:schema xmlns:xsd="http://www.w3.org/2001/XMLSchema" xmlns:xs="http://www.w3.org/2001/XMLSchema" xmlns:p="http://schemas.microsoft.com/office/2006/metadata/properties" xmlns:ns1="http://schemas.microsoft.com/sharepoint/v3" xmlns:ns2="0985cc51-9e72-46cb-9d26-a782133b3380" xmlns:ns3="7560a857-e2bb-466a-b88c-17500a5332ee" targetNamespace="http://schemas.microsoft.com/office/2006/metadata/properties" ma:root="true" ma:fieldsID="e04b046f27d4eb8fcc49e95152336775" ns1:_="" ns2:_="" ns3:_="">
    <xsd:import namespace="http://schemas.microsoft.com/sharepoint/v3"/>
    <xsd:import namespace="0985cc51-9e72-46cb-9d26-a782133b3380"/>
    <xsd:import namespace="7560a857-e2bb-466a-b88c-17500a5332e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3:SharedWithUsers" minOccurs="0"/>
                <xsd:element ref="ns3:SharedWithDetails" minOccurs="0"/>
                <xsd:element ref="ns1:_ip_UnifiedCompliancePolicyProperties" minOccurs="0"/>
                <xsd:element ref="ns1:_ip_UnifiedCompliancePolicyUIAction" minOccurs="0"/>
                <xsd:element ref="ns2:MediaServiceLocation"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Propiedades de la Directiva de cumplimiento unificado" ma:hidden="true" ma:internalName="_ip_UnifiedCompliancePolicyProperties">
      <xsd:simpleType>
        <xsd:restriction base="dms:Note"/>
      </xsd:simpleType>
    </xsd:element>
    <xsd:element name="_ip_UnifiedCompliancePolicyUIAction" ma:index="18"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985cc51-9e72-46cb-9d26-a782133b33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60a857-e2bb-466a-b88c-17500a5332ee"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B4C4FB-2AF6-487D-976C-A48CBBD9F7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985cc51-9e72-46cb-9d26-a782133b3380"/>
    <ds:schemaRef ds:uri="7560a857-e2bb-466a-b88c-17500a5332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5EE7E16-8F18-48E4-8358-FE0FC66ED97A}">
  <ds:schemaRefs>
    <ds:schemaRef ds:uri="http://schemas.openxmlformats.org/package/2006/metadata/core-properties"/>
    <ds:schemaRef ds:uri="0985cc51-9e72-46cb-9d26-a782133b3380"/>
    <ds:schemaRef ds:uri="http://www.w3.org/XML/1998/namespace"/>
    <ds:schemaRef ds:uri="http://purl.org/dc/terms/"/>
    <ds:schemaRef ds:uri="7560a857-e2bb-466a-b88c-17500a5332ee"/>
    <ds:schemaRef ds:uri="http://schemas.microsoft.com/office/2006/documentManagement/types"/>
    <ds:schemaRef ds:uri="http://purl.org/dc/dcmitype/"/>
    <ds:schemaRef ds:uri="http://purl.org/dc/elements/1.1/"/>
    <ds:schemaRef ds:uri="http://schemas.microsoft.com/office/infopath/2007/PartnerControls"/>
    <ds:schemaRef ds:uri="http://schemas.microsoft.com/sharepoint/v3"/>
    <ds:schemaRef ds:uri="http://schemas.microsoft.com/office/2006/metadata/properties"/>
  </ds:schemaRefs>
</ds:datastoreItem>
</file>

<file path=customXml/itemProps3.xml><?xml version="1.0" encoding="utf-8"?>
<ds:datastoreItem xmlns:ds="http://schemas.openxmlformats.org/officeDocument/2006/customXml" ds:itemID="{8667E8BE-6D50-4341-BF10-F2ACB329CA7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Noelia Nunez</cp:lastModifiedBy>
  <cp:lastPrinted>2025-10-10T19:16:16Z</cp:lastPrinted>
  <dcterms:created xsi:type="dcterms:W3CDTF">2021-03-22T15:50:10Z</dcterms:created>
  <dcterms:modified xsi:type="dcterms:W3CDTF">2025-10-20T13:24:04Z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0x010100C85A9FE77C746147A44545EF1AD7DC69</vt:lpwstr>
  </property>
</Properties>
</file>