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digepepdom.sharepoint.com/ContabilidadII/Documentos compartidos/CONCILIACIONES BANCARIAS/Conciliaciones Bancarias 2025/QST REPONIBLE/JULIO/"/>
    </mc:Choice>
  </mc:AlternateContent>
  <xr:revisionPtr revIDLastSave="2328" documentId="13_ncr:1_{31C59553-FBD4-4C50-BF17-3C4250DE6728}" xr6:coauthVersionLast="47" xr6:coauthVersionMax="47" xr10:uidLastSave="{FAE1239F-A23D-4069-8C3A-8500B6234378}"/>
  <bookViews>
    <workbookView xWindow="-120" yWindow="-120" windowWidth="29040" windowHeight="15720" tabRatio="918" xr2:uid="{00000000-000D-0000-FFFF-FFFF00000000}"/>
  </bookViews>
  <sheets>
    <sheet name="CONCILIACION" sheetId="1" r:id="rId1"/>
    <sheet name="DEPOSITOS" sheetId="8" r:id="rId2"/>
    <sheet name="NOMINAS REALIZADAS " sheetId="21" r:id="rId3"/>
    <sheet name="NOMINAS PAGADAS" sheetId="22" r:id="rId4"/>
    <sheet name="CHEQUES EMITIDOS" sheetId="4" r:id="rId5"/>
    <sheet name="CHEQUES PAGADOS" sheetId="20" r:id="rId6"/>
    <sheet name="Hoja1" sheetId="15" state="hidden" r:id="rId7"/>
    <sheet name="Hoja2" sheetId="16" state="hidden" r:id="rId8"/>
    <sheet name="EJECUCION" sheetId="2" state="hidden" r:id="rId9"/>
    <sheet name="CHEQUES EN TRANSITO" sheetId="19" r:id="rId10"/>
    <sheet name="CARGOS BANCARIOS" sheetId="6" r:id="rId11"/>
    <sheet name="LIBRO DE BANCO" sheetId="3" r:id="rId12"/>
    <sheet name="PAGADOS" sheetId="13" state="hidden" r:id="rId13"/>
  </sheets>
  <definedNames>
    <definedName name="_xlnm.Print_Area" localSheetId="4">'CHEQUES EMITIDOS'!$A$1:$D$8</definedName>
    <definedName name="_xlnm.Print_Area" localSheetId="5">'CHEQUES PAGADOS'!$A$1:$D$8</definedName>
    <definedName name="_xlnm.Print_Area" localSheetId="0">CONCILIACION!$A$1:$F$46</definedName>
    <definedName name="_xlnm.Print_Area" localSheetId="1">DEPOSITOS!$A$1:$F$8</definedName>
    <definedName name="_xlnm.Print_Area" localSheetId="11">'LIBRO DE BANCO'!$A$1:$G$9</definedName>
    <definedName name="_xlnm.Print_Area" localSheetId="3">'NOMINAS PAGADAS'!$A$1:$D$11</definedName>
    <definedName name="_xlnm.Print_Area" localSheetId="2">'NOMINAS REALIZADAS '!$A$1:$D$11</definedName>
    <definedName name="_xlnm.Print_Area" localSheetId="12">PAGADOS!$A$1:$G$12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3" l="1"/>
  <c r="D8" i="20"/>
  <c r="F6" i="3"/>
  <c r="F7" i="3" s="1"/>
  <c r="F8" i="3" s="1"/>
  <c r="D8" i="4"/>
  <c r="F19" i="1" s="1"/>
  <c r="C8" i="8"/>
  <c r="D11" i="22"/>
  <c r="D11" i="21"/>
  <c r="B4" i="6"/>
  <c r="F21" i="1" s="1"/>
  <c r="F22" i="1"/>
  <c r="D9" i="19"/>
  <c r="F37" i="1" s="1"/>
  <c r="F14" i="1"/>
  <c r="G17" i="2" s="1"/>
  <c r="D12" i="13"/>
  <c r="G44" i="2"/>
  <c r="H125" i="2" s="1"/>
  <c r="I278" i="2" s="1"/>
  <c r="H227" i="2"/>
  <c r="H218" i="2"/>
  <c r="H276" i="2"/>
  <c r="E38" i="16"/>
  <c r="D38" i="16"/>
  <c r="E28" i="16"/>
  <c r="D28" i="16"/>
  <c r="E26" i="16"/>
  <c r="D26" i="16"/>
  <c r="E24" i="16"/>
  <c r="D24" i="16"/>
  <c r="E22" i="16"/>
  <c r="D22" i="16"/>
  <c r="E18" i="16"/>
  <c r="D18" i="16"/>
  <c r="E16" i="16"/>
  <c r="D16" i="16"/>
  <c r="E14" i="16"/>
  <c r="D14" i="16"/>
  <c r="E12" i="16"/>
  <c r="D12" i="16"/>
  <c r="E9" i="16"/>
  <c r="D9" i="16"/>
  <c r="E40" i="15"/>
  <c r="D40" i="15"/>
  <c r="E30" i="15"/>
  <c r="D30" i="15"/>
  <c r="E28" i="15"/>
  <c r="D28" i="15"/>
  <c r="E26" i="15"/>
  <c r="D26" i="15"/>
  <c r="E24" i="15"/>
  <c r="D24" i="15"/>
  <c r="E21" i="15"/>
  <c r="D21" i="15"/>
  <c r="E19" i="15"/>
  <c r="D19" i="15"/>
  <c r="E17" i="15"/>
  <c r="D17" i="15"/>
  <c r="E15" i="15"/>
  <c r="D15" i="15"/>
  <c r="E13" i="15"/>
  <c r="D13" i="15"/>
  <c r="E11" i="15"/>
  <c r="D11" i="15"/>
  <c r="E9" i="15"/>
  <c r="D9" i="15"/>
  <c r="D41" i="16"/>
  <c r="E41" i="16"/>
  <c r="D42" i="16"/>
  <c r="D42" i="15"/>
  <c r="D44" i="15"/>
  <c r="E42" i="15"/>
  <c r="F34" i="1"/>
  <c r="F39" i="1" l="1"/>
  <c r="E9" i="3"/>
  <c r="F24" i="1"/>
  <c r="E44" i="15" s="1"/>
  <c r="F17" i="1"/>
  <c r="I12" i="2"/>
  <c r="I19" i="2" s="1"/>
  <c r="I279" i="2" s="1"/>
  <c r="F25" i="1" l="1"/>
  <c r="F42" i="1" s="1"/>
</calcChain>
</file>

<file path=xl/sharedStrings.xml><?xml version="1.0" encoding="utf-8"?>
<sst xmlns="http://schemas.openxmlformats.org/spreadsheetml/2006/main" count="707" uniqueCount="384">
  <si>
    <t>DIRECCION GENERAL DE PROGRAMAS ESPECIALES DE LA PRESIDENCIA</t>
  </si>
  <si>
    <t xml:space="preserve">Institución: </t>
  </si>
  <si>
    <t>Nombre de Cta.:</t>
  </si>
  <si>
    <t>Quisqueya Somos Todos</t>
  </si>
  <si>
    <t>Número Cta.:</t>
  </si>
  <si>
    <t>960-167696-9</t>
  </si>
  <si>
    <t>Banco:</t>
  </si>
  <si>
    <t>BANCO RESERVAS</t>
  </si>
  <si>
    <t>BANRESERVAS</t>
  </si>
  <si>
    <t>CTA. OPERACIONAL</t>
  </si>
  <si>
    <t>LIBRO</t>
  </si>
  <si>
    <t>Depósitos y créditos del mes</t>
  </si>
  <si>
    <t>Nota de Debito</t>
  </si>
  <si>
    <t>Reintegro de Cks</t>
  </si>
  <si>
    <t>TOTAL DISPONIBLE</t>
  </si>
  <si>
    <t>MENOS:</t>
  </si>
  <si>
    <t>Cheques Emitidos</t>
  </si>
  <si>
    <t>Transferencias Emitidas</t>
  </si>
  <si>
    <t>Cargos Bancarios</t>
  </si>
  <si>
    <t xml:space="preserve">Nomina </t>
  </si>
  <si>
    <t>DB Autorizado Pago Tarjeta</t>
  </si>
  <si>
    <t xml:space="preserve">TOTAL CONCILIADO </t>
  </si>
  <si>
    <t>BANCO</t>
  </si>
  <si>
    <t>BALANCE EN BANCO</t>
  </si>
  <si>
    <t>MAS:</t>
  </si>
  <si>
    <t>Depósitos en tránsito</t>
  </si>
  <si>
    <t xml:space="preserve">Cheques en tránsito </t>
  </si>
  <si>
    <t xml:space="preserve">Preparado por: </t>
  </si>
  <si>
    <t>Revisado por:</t>
  </si>
  <si>
    <t>Autorizado por:</t>
  </si>
  <si>
    <t>PROYECTOS ESPECIALES Y ESTRATEGICOS (PROPEEP)</t>
  </si>
  <si>
    <t>DEPOSITOS RECIBIDOS</t>
  </si>
  <si>
    <t>FECHA</t>
  </si>
  <si>
    <t>DESCRIPCION</t>
  </si>
  <si>
    <t>MONTO</t>
  </si>
  <si>
    <t>NOMINAS REALIZADAS</t>
  </si>
  <si>
    <t>TRANFERENCIA</t>
  </si>
  <si>
    <t>NOMINAS PAGADAS</t>
  </si>
  <si>
    <t>CUENTA: CUENTA FONDO REPONIBLE INSTITUCIONAL</t>
  </si>
  <si>
    <t>PLAN QUISQUEYA SOMOS TODOS</t>
  </si>
  <si>
    <t>CHEQUE</t>
  </si>
  <si>
    <t>TOTAL CHEQUES EMITIDOS</t>
  </si>
  <si>
    <t>CREDITO</t>
  </si>
  <si>
    <t>CHEQUES EMITIDOS MES DE   NOVIEMBRE 2019</t>
  </si>
  <si>
    <t>CODIFICADO</t>
  </si>
  <si>
    <t>MAURA TORIBIO</t>
  </si>
  <si>
    <t>2.2.2.2.01</t>
  </si>
  <si>
    <t>Total 2.2.2.2.01</t>
  </si>
  <si>
    <t>VIATICOS POR PAGAR</t>
  </si>
  <si>
    <t>2.2.3.1.01</t>
  </si>
  <si>
    <t>Total 2.2.3.1.01</t>
  </si>
  <si>
    <t>JOSMALI ROSALY RUIZ PEREZ</t>
  </si>
  <si>
    <t>2.2.3.2.02</t>
  </si>
  <si>
    <t>Total 2.2.3.2.02</t>
  </si>
  <si>
    <t>2.2.4.1.01</t>
  </si>
  <si>
    <t>Total 2.2.4.1.01</t>
  </si>
  <si>
    <t>COLECTOR CONTRI. A LA TES. SEGURIDAD SOCIAL</t>
  </si>
  <si>
    <t>2.2.6.3.01</t>
  </si>
  <si>
    <t>Total 2.2.6.3.01</t>
  </si>
  <si>
    <t>2.2.7.2.03</t>
  </si>
  <si>
    <t>Total 2.2.7.2.03</t>
  </si>
  <si>
    <t>CARGOS BANCARIOS</t>
  </si>
  <si>
    <t>2.2.8.2.01</t>
  </si>
  <si>
    <t>Total 2.2.8.2.01</t>
  </si>
  <si>
    <t>JOSE DE JESUS NUÑEZ MORFAS</t>
  </si>
  <si>
    <t>2.2.8.7.02</t>
  </si>
  <si>
    <t>Total 2.2.8.7.02</t>
  </si>
  <si>
    <t>2.3.1.1.01</t>
  </si>
  <si>
    <t>Total 2.3.1.1.01</t>
  </si>
  <si>
    <t>2.3.6.3.01</t>
  </si>
  <si>
    <t>Total 2.3.6.3.01</t>
  </si>
  <si>
    <t>2.3.9.5.01</t>
  </si>
  <si>
    <t>Total 2.3.9.5.01</t>
  </si>
  <si>
    <t>SALVINIA ESTEPAN OROZCO</t>
  </si>
  <si>
    <t>2.4.1.2.02</t>
  </si>
  <si>
    <t>Total 2.4.1.2.02</t>
  </si>
  <si>
    <t>Total general</t>
  </si>
  <si>
    <t>TOTAL DE CHEQUES EMITIDOS</t>
  </si>
  <si>
    <t>2.2.2</t>
  </si>
  <si>
    <t>Total 2.2.2</t>
  </si>
  <si>
    <t>2.2.3</t>
  </si>
  <si>
    <t>Total 2.2.3</t>
  </si>
  <si>
    <t>2.2.4</t>
  </si>
  <si>
    <t>Total 2.2.4</t>
  </si>
  <si>
    <t>2.2.6</t>
  </si>
  <si>
    <t>Total 2.2.6</t>
  </si>
  <si>
    <t>2.2.7</t>
  </si>
  <si>
    <t>Total 2.2.7</t>
  </si>
  <si>
    <t>2.2.8</t>
  </si>
  <si>
    <t>Total 2.2.8</t>
  </si>
  <si>
    <t>2.3.1</t>
  </si>
  <si>
    <t>Total 2.3.1</t>
  </si>
  <si>
    <t>2.3.6</t>
  </si>
  <si>
    <t>Total 2.3.6</t>
  </si>
  <si>
    <t>2.3.9</t>
  </si>
  <si>
    <t>Total 2.3.9</t>
  </si>
  <si>
    <t>2.4.1</t>
  </si>
  <si>
    <t>Total 2.4.1</t>
  </si>
  <si>
    <t>ESTADO DE FLUJO DE EFECTIVO A NIVEL PRESUPUESTARIO</t>
  </si>
  <si>
    <t>FONDO EN AVANCE</t>
  </si>
  <si>
    <t>Quisqueya Empieza Contigo</t>
  </si>
  <si>
    <t>Desde el 01/03/2020 hasta el 31/03/2020</t>
  </si>
  <si>
    <t xml:space="preserve">             Valores expresados en RD$</t>
  </si>
  <si>
    <t>Balance Inicial</t>
  </si>
  <si>
    <t>Ingresos Recibidos</t>
  </si>
  <si>
    <t>Fecha</t>
  </si>
  <si>
    <t>Total deTransferencia Recibida</t>
  </si>
  <si>
    <t>Monto</t>
  </si>
  <si>
    <t>Depositos</t>
  </si>
  <si>
    <t>Nota de Credito</t>
  </si>
  <si>
    <t>Total de Ingresos</t>
  </si>
  <si>
    <t xml:space="preserve">Desembolsos Efectuados </t>
  </si>
  <si>
    <t>Contratación de Servicios</t>
  </si>
  <si>
    <t>Servicios Básicos</t>
  </si>
  <si>
    <t>01</t>
  </si>
  <si>
    <t>Radiocomunicación</t>
  </si>
  <si>
    <t>Servicios telefónico de larga distancia</t>
  </si>
  <si>
    <t>Teléfono local</t>
  </si>
  <si>
    <t>Telefax y correos</t>
  </si>
  <si>
    <t>Servicio de internet y televisión por cable</t>
  </si>
  <si>
    <t>Electricidad</t>
  </si>
  <si>
    <t>Energía eléctrica</t>
  </si>
  <si>
    <t>02</t>
  </si>
  <si>
    <t>Electricidad no cortable</t>
  </si>
  <si>
    <t>Agua</t>
  </si>
  <si>
    <t>Recolección de residuos sólidos</t>
  </si>
  <si>
    <t>Publicidad, Impresión y Encuadernación</t>
  </si>
  <si>
    <t>Publicidad y propaganda</t>
  </si>
  <si>
    <t>Impresión y encuadernación</t>
  </si>
  <si>
    <t>Viáticos</t>
  </si>
  <si>
    <t>Viáticos dentro del país</t>
  </si>
  <si>
    <t>Viáticos fuera del país</t>
  </si>
  <si>
    <t>Transporte y Alamcenaje</t>
  </si>
  <si>
    <t>Pasajes</t>
  </si>
  <si>
    <t>Fletes</t>
  </si>
  <si>
    <t>Almacenaje</t>
  </si>
  <si>
    <t>Peaje</t>
  </si>
  <si>
    <t>Alquileres y Rentas</t>
  </si>
  <si>
    <t>Alquilleres y rentas de edificios y locales</t>
  </si>
  <si>
    <t>Alquileres de equipos de producción</t>
  </si>
  <si>
    <t>Alquileres de maquinarias y equipos</t>
  </si>
  <si>
    <t>Alquiler de equipo educacional</t>
  </si>
  <si>
    <t>Alquiler de equipo para computación</t>
  </si>
  <si>
    <t>03</t>
  </si>
  <si>
    <t>Alquiler de equipo de comunicación</t>
  </si>
  <si>
    <t>04</t>
  </si>
  <si>
    <t>Alquiler de equipo de oficina y muebles</t>
  </si>
  <si>
    <t>05</t>
  </si>
  <si>
    <t>Alquiler de equipos sanitarios y de laboratorios</t>
  </si>
  <si>
    <t>Alquileres de equipos de transporte, tracción y elevación</t>
  </si>
  <si>
    <t>Alquiler de tierras</t>
  </si>
  <si>
    <t>Alquileres de terrenos</t>
  </si>
  <si>
    <t>Alquileres de equipos de construcción y movimiento de tierras</t>
  </si>
  <si>
    <t>Otros alquileres</t>
  </si>
  <si>
    <t>Seguros</t>
  </si>
  <si>
    <t>Seguro de bienes inmuebles</t>
  </si>
  <si>
    <t>Seguro de bienes muebles</t>
  </si>
  <si>
    <t>Seguros de personas</t>
  </si>
  <si>
    <t>Seguros de la producción agrícola</t>
  </si>
  <si>
    <t>Seguro sobre infraestructura</t>
  </si>
  <si>
    <t>Seguro sobre bienes de dominio público</t>
  </si>
  <si>
    <t>Seguro sobre bienes históricos y culturales</t>
  </si>
  <si>
    <t>Seguro sobre inventarios de bienes de consumo</t>
  </si>
  <si>
    <t>Otros seguros</t>
  </si>
  <si>
    <t>Servicios de Conservación, Reparaciones Menores e Instalaciones Temporales</t>
  </si>
  <si>
    <t>Contratación de Obras Menores</t>
  </si>
  <si>
    <t>Obras menores en edificaciones</t>
  </si>
  <si>
    <t>Servicios especiales de mantenimiento y reparación</t>
  </si>
  <si>
    <t>Limpieza, desmalezamiento de tierras y terrenos</t>
  </si>
  <si>
    <t>Mantenimiento y reparación de obras civiles en instalaciones varias</t>
  </si>
  <si>
    <t>06</t>
  </si>
  <si>
    <t>Obras en bienes de dominio público</t>
  </si>
  <si>
    <t>07</t>
  </si>
  <si>
    <t>Instalaciones eléctricas</t>
  </si>
  <si>
    <t>08</t>
  </si>
  <si>
    <t>Servicios de pintura y derivados con fin de higiene y embellecimiento</t>
  </si>
  <si>
    <t>Mantenimiento y reparación de maquinarias y equipos</t>
  </si>
  <si>
    <t>Mantenimiento y reparación de maquinarias y equipos de oficina</t>
  </si>
  <si>
    <t>Mantenimiento y reparación de equipo para computación</t>
  </si>
  <si>
    <t>Mantenimiento y reparación de equipo educacional</t>
  </si>
  <si>
    <t>Mantenimiento y reparación de equipos sanitarios y de laboratorio</t>
  </si>
  <si>
    <t>Mantenimiento y reparación de equipos de comunicación</t>
  </si>
  <si>
    <t>Mantenimiento y reparación de equipos de transporte, tracción y elevación</t>
  </si>
  <si>
    <t>Instalaciones temporales</t>
  </si>
  <si>
    <t>Otros Servicios No Personales</t>
  </si>
  <si>
    <t>Gastos judiciales</t>
  </si>
  <si>
    <t>Comisiones y gastos bancarios</t>
  </si>
  <si>
    <t>Servicios sanitarios médicos y veterinarios</t>
  </si>
  <si>
    <t>Servicios funerarios y gastos conexos</t>
  </si>
  <si>
    <t>Fumigación, lavandería, limpieza e higiene</t>
  </si>
  <si>
    <t>Fumigación</t>
  </si>
  <si>
    <t>Lavandería</t>
  </si>
  <si>
    <t>Limpieza e higiene</t>
  </si>
  <si>
    <t>Organización de eventos y festividades</t>
  </si>
  <si>
    <t>Eventos generales</t>
  </si>
  <si>
    <t>Festividades</t>
  </si>
  <si>
    <t>Actuaciones deportivas</t>
  </si>
  <si>
    <t>Actuaciones artísticas</t>
  </si>
  <si>
    <t>Servicios Técnicos y Profesionales</t>
  </si>
  <si>
    <t>Estudios de ingeniería, arquitectura,  investigaciones y análisis de factibilidad</t>
  </si>
  <si>
    <t>Servicios jurídicos</t>
  </si>
  <si>
    <t>Servicios de contabilidad y auditoría</t>
  </si>
  <si>
    <t>Servicios de capacitación</t>
  </si>
  <si>
    <t>Servicios de informática y sistemas computarizados</t>
  </si>
  <si>
    <t>Otros servicios técnicos profesionales</t>
  </si>
  <si>
    <t>Impuestos, derechos y tasas</t>
  </si>
  <si>
    <t>Impuestos</t>
  </si>
  <si>
    <t>Derechos</t>
  </si>
  <si>
    <t>Tasas</t>
  </si>
  <si>
    <t>Otros gastos operativos</t>
  </si>
  <si>
    <t>Interes devengados internos por instituciones financieras</t>
  </si>
  <si>
    <t>Interes devengados externos por instituciones financieras</t>
  </si>
  <si>
    <t>Premios de billetes y quiniela de la Loteria Nacional</t>
  </si>
  <si>
    <t>Otros gastos por indemnizaciones y compensaciones</t>
  </si>
  <si>
    <t>Otros gastos operativos de instituciones empresariales</t>
  </si>
  <si>
    <t>Otras contrataciones de servicios</t>
  </si>
  <si>
    <t>Servicios de alimentación</t>
  </si>
  <si>
    <t>Total de Contratación de Servicios</t>
  </si>
  <si>
    <t>Materiales y Suministros</t>
  </si>
  <si>
    <t>Alimentos y Productos Agroforestales</t>
  </si>
  <si>
    <t>Alimentos y bebidas para personas</t>
  </si>
  <si>
    <t>Desayuno escolar</t>
  </si>
  <si>
    <t>Alimentos para animales</t>
  </si>
  <si>
    <t>Productos agroforestales y pecuarios</t>
  </si>
  <si>
    <t>Productos pecuarios</t>
  </si>
  <si>
    <t>Productos agrícolas</t>
  </si>
  <si>
    <t>Productos forestales</t>
  </si>
  <si>
    <t>Madera, corcho y sus manufacturas</t>
  </si>
  <si>
    <t>Textiles y Vestuarios</t>
  </si>
  <si>
    <t>Hilados y telas</t>
  </si>
  <si>
    <t>Acabados textiles</t>
  </si>
  <si>
    <t>Prendas de vestir</t>
  </si>
  <si>
    <t>Calzados</t>
  </si>
  <si>
    <t>Productos de Papel, Carton e Impresos</t>
  </si>
  <si>
    <t>Papel de escritorio</t>
  </si>
  <si>
    <t>Productos de papel y cartón</t>
  </si>
  <si>
    <t>Productos de artes gráficas</t>
  </si>
  <si>
    <t>Libros, revistas y periódicos</t>
  </si>
  <si>
    <t>Textos de enseñanza</t>
  </si>
  <si>
    <t>Especies timbrados y valoradas</t>
  </si>
  <si>
    <t>Productos Farmaceuticos</t>
  </si>
  <si>
    <t>Productos medicinales para uso humano</t>
  </si>
  <si>
    <t>Productos medicinales para uso veterinario</t>
  </si>
  <si>
    <t>Productos de Cuero, Caucho y Plasticos</t>
  </si>
  <si>
    <t>Cueros y pieles</t>
  </si>
  <si>
    <t>Artículos de cuero</t>
  </si>
  <si>
    <t>Llantas y neumáticos</t>
  </si>
  <si>
    <t>Artículos de caucho</t>
  </si>
  <si>
    <t>Artículos de plástico</t>
  </si>
  <si>
    <t>Productos de Minerales, Metalicos y No Metalicos</t>
  </si>
  <si>
    <t>Productos de cemento, cal, asbesto, yeso y arcilla</t>
  </si>
  <si>
    <t>Productos de cemento</t>
  </si>
  <si>
    <t>Productos de cal</t>
  </si>
  <si>
    <t>Productos de asbestos</t>
  </si>
  <si>
    <t>Productos de yeso</t>
  </si>
  <si>
    <t>Productos de arcilla y derivados</t>
  </si>
  <si>
    <t>Productos de vidrio, loza y porcelana</t>
  </si>
  <si>
    <t>Productos de vidrio</t>
  </si>
  <si>
    <t>Productos de loza</t>
  </si>
  <si>
    <t>Productos de porcelana</t>
  </si>
  <si>
    <t>Productos metálicos y sus derivados</t>
  </si>
  <si>
    <t>Productos ferrosos</t>
  </si>
  <si>
    <t>Productos no ferrosos</t>
  </si>
  <si>
    <t>Estructuras metálicas acabadas</t>
  </si>
  <si>
    <t>Herramientas menores</t>
  </si>
  <si>
    <t>Productos de hojalata</t>
  </si>
  <si>
    <t>Accesorios de metal</t>
  </si>
  <si>
    <t>Minerales</t>
  </si>
  <si>
    <t>Minerales metalíferos</t>
  </si>
  <si>
    <t>Petróleo crudo</t>
  </si>
  <si>
    <t>Carbon mineral</t>
  </si>
  <si>
    <t>Piedra, arcilla y arena</t>
  </si>
  <si>
    <t>Productos aislantes</t>
  </si>
  <si>
    <t>Productos abrasivos</t>
  </si>
  <si>
    <t>Otros minerales</t>
  </si>
  <si>
    <t>Otros Productos Minerales no metálicos</t>
  </si>
  <si>
    <t>Combustibles, Lubricantes, Productos Quimicos y Conexos</t>
  </si>
  <si>
    <t>Combustibles y lubricantes</t>
  </si>
  <si>
    <t>Gasolina</t>
  </si>
  <si>
    <t>Gasoil</t>
  </si>
  <si>
    <t>Kerosén</t>
  </si>
  <si>
    <t>Gas GLP</t>
  </si>
  <si>
    <t>Aceites y Grasas</t>
  </si>
  <si>
    <t>Lubricantes</t>
  </si>
  <si>
    <t>Gas natural</t>
  </si>
  <si>
    <t>Productos químicos y conexos</t>
  </si>
  <si>
    <t>Productos explosivos y Pirotecnia</t>
  </si>
  <si>
    <t>Productos Fotoquímicos</t>
  </si>
  <si>
    <t>Productos Químicos de uso Personal</t>
  </si>
  <si>
    <t>Abonos y Fertilizantes</t>
  </si>
  <si>
    <t>Insecticidas, Fumigantes y Otros</t>
  </si>
  <si>
    <t>Pintura, laca, barnices, diluyentes y absorbentes para pintura</t>
  </si>
  <si>
    <t>99</t>
  </si>
  <si>
    <t>Gastos a ser Asignados Durante el Ejercicio (ART. 32 Y 33 Ley 423-06)</t>
  </si>
  <si>
    <t>5% a ser asignados durante el ejercicio para gastos corrientes</t>
  </si>
  <si>
    <t>1% a ser asignados durante el ej. para gastos corrientes por calamidad pública</t>
  </si>
  <si>
    <t>Productos y Utiles Varios</t>
  </si>
  <si>
    <t>Material para limpieza</t>
  </si>
  <si>
    <t>Utiles de escritorio, oficina informática y de enseñanza</t>
  </si>
  <si>
    <t>Utiles menores médico quirurgicos</t>
  </si>
  <si>
    <t>Utiles destinados a actividades deportivas y recreativas</t>
  </si>
  <si>
    <t>Utiles de cocina y comedor</t>
  </si>
  <si>
    <t>Productos eléctricos y afines</t>
  </si>
  <si>
    <t>Productos y útiles veterinaries</t>
  </si>
  <si>
    <t>Otros repuestos y accesorios menores</t>
  </si>
  <si>
    <t>Productos y útiles varios n.i.p.</t>
  </si>
  <si>
    <t>Bonos para útiles diversos</t>
  </si>
  <si>
    <t>Total Materiales y Suministros</t>
  </si>
  <si>
    <t>transferencias corrientes</t>
  </si>
  <si>
    <t>Ayudas y donaciones a personas</t>
  </si>
  <si>
    <t>Ayudas y donaciones ocasionales a hogares y personas</t>
  </si>
  <si>
    <t>Becas nacionales</t>
  </si>
  <si>
    <t>Transferencias corrientes a asociaciones sin fines de lucro</t>
  </si>
  <si>
    <t>Transferencias para investigación, fomento y desarrollo de la ciencia y la tecnología</t>
  </si>
  <si>
    <t>Transferencias corrientes a otras instituciones públicas destinadas a gastos en bienes y servicios</t>
  </si>
  <si>
    <t>Transferencias corrientes a otras instituciones públicas destinadas a pago de medicamentos</t>
  </si>
  <si>
    <t>Bienes Muebles, Inmuebles e Intangibles</t>
  </si>
  <si>
    <t>Mobiliario Y Equipo</t>
  </si>
  <si>
    <t>Muebles de oficina y estantería</t>
  </si>
  <si>
    <t>Muebles de alojamiento</t>
  </si>
  <si>
    <t>Equipo de Cómputos</t>
  </si>
  <si>
    <t>Electrodomésticos</t>
  </si>
  <si>
    <t>Otros mobiliarios y equipos no identificados precedentemente</t>
  </si>
  <si>
    <t>Mobiliario y Equipo Educacional y Recreativo</t>
  </si>
  <si>
    <t>Equipos y aparatos audiovisuals</t>
  </si>
  <si>
    <t>Aparatos deportivos</t>
  </si>
  <si>
    <t>Cámaras fotográficas y de video</t>
  </si>
  <si>
    <t>Equipos recreativos</t>
  </si>
  <si>
    <t>Equipo e Instrumental, Científico Y Laboratorio</t>
  </si>
  <si>
    <t>Equipo médico y de laboratorio</t>
  </si>
  <si>
    <t>Instrumental médico y de laboratorio</t>
  </si>
  <si>
    <t>Equipo veterinario</t>
  </si>
  <si>
    <t>Equipo Meteriológico y sismológico</t>
  </si>
  <si>
    <t>Vehículos y Equipo de Transporte, Tracción y Elevación</t>
  </si>
  <si>
    <t>Automóviles y camiones</t>
  </si>
  <si>
    <t>Carrocerías y remolques</t>
  </si>
  <si>
    <t>Equipo aeronaútico</t>
  </si>
  <si>
    <t>Equipo ferroviario</t>
  </si>
  <si>
    <t>Embarcaciones</t>
  </si>
  <si>
    <t>Equipo de tracción</t>
  </si>
  <si>
    <t>Equipo de elevación</t>
  </si>
  <si>
    <t>Otros equipos de transporte</t>
  </si>
  <si>
    <t>Maquinaria, Otros Equipos y Herramientas</t>
  </si>
  <si>
    <t>Maquinaria y equipo agropecuario</t>
  </si>
  <si>
    <t>Maquinaria y equipo industrial</t>
  </si>
  <si>
    <t>Maquinaria y equipo de construcción</t>
  </si>
  <si>
    <t>Sistemas de aire acondicionado, calefacción y refrigeración industrial y comercial</t>
  </si>
  <si>
    <t>Equipo de comunicación, telecomunicaciones y señalamiento</t>
  </si>
  <si>
    <t>Equipo de generación eléctrica, aparatos y accesorios eléctricos</t>
  </si>
  <si>
    <t>Herramientas y máquinas-herramientas</t>
  </si>
  <si>
    <t>Otros equipos</t>
  </si>
  <si>
    <t>Activos Biológicos Cultivables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</si>
  <si>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</si>
  <si>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</si>
  <si>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</si>
  <si>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</si>
  <si>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</si>
  <si>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</si>
  <si>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</si>
  <si>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Otros animales que generan producción recurrente</t>
  </si>
  <si>
    <t>Arboles, cultivos y plantas que generan productos recurrentes</t>
  </si>
  <si>
    <t>Total deBienes Muebles, Inmuebles e Intangibles</t>
  </si>
  <si>
    <t>Total General de Desembolsos</t>
  </si>
  <si>
    <t>Efectivo Disponible</t>
  </si>
  <si>
    <t>TOTAL DE CHEQUES EN TRANSITO</t>
  </si>
  <si>
    <t>IMPUESTO 0.15%</t>
  </si>
  <si>
    <t>COMISION MANEJO CUENTA</t>
  </si>
  <si>
    <t>TOTAL CARGOS BANCARIOS</t>
  </si>
  <si>
    <t>CUENTA 960-167696-9</t>
  </si>
  <si>
    <t>DEBITO</t>
  </si>
  <si>
    <t xml:space="preserve">BALANCE </t>
  </si>
  <si>
    <t>BALANCE INICIAL</t>
  </si>
  <si>
    <t>CHEQUES PAGADOS FEBRERO 2020</t>
  </si>
  <si>
    <t>Conciliación Bancaria al  31 _ de _07_ del año__2025_</t>
  </si>
  <si>
    <t>AL  31  DE  JULIO   2025</t>
  </si>
  <si>
    <t>AL  31 DE  JULIO   2025</t>
  </si>
  <si>
    <t>CHEQUES EMITIDOS AL  31 DE  JULIO   2025</t>
  </si>
  <si>
    <t>CHEQUES PAGADOS AL 31  DE   JULIO   2025</t>
  </si>
  <si>
    <t>CHEQUES EN TRANSITO AL  31   DE  JULIO  2025</t>
  </si>
  <si>
    <t>CARGOS BANCARIOS CORRESPONDIENTE  AL  31  DE JULIO  2025</t>
  </si>
  <si>
    <t>LIBRO DE BANCO  AL  31  DE  JULIO  2025</t>
  </si>
  <si>
    <t>Balance Inicial al  01 de julio   2025</t>
  </si>
  <si>
    <t xml:space="preserve">ADIANET CASILDA TAVERAS GIL                                                                         </t>
  </si>
  <si>
    <t>GERLYN GARCIA MERAN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</si>
</sst>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&quot;RD$&quot;#,##0.00_);[Red]\(&quot;RD$&quot;#,##0.00\)"/>
    <numFmt numFmtId="166" formatCode="_(* #,##0_);_(* \(#,##0\);_(* &quot;-&quot;??_);_(@_)"/>
    <numFmt numFmtId="167" formatCode="dd/mm/yyyy;@"/>
    <numFmt numFmtId="168" formatCode="#,##0.00;[Red]#,##0.00"/>
    <numFmt numFmtId="169" formatCode="###,###,##0.00"/>
    <numFmt numFmtId="170" formatCode="dd\/mm\/yyyy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 tint="0.3499862666707357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sz val="10"/>
      <color indexed="63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Calibri"/>
      <family val="2"/>
    </font>
    <font>
      <sz val="12"/>
      <name val="Times New Roman"/>
      <family val="1"/>
    </font>
    <font>
      <b/>
      <sz val="10"/>
      <name val="Draft 20cpi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color indexed="63"/>
      <name val="Arial"/>
      <family val="2"/>
    </font>
    <font>
      <sz val="12"/>
      <color indexed="63"/>
      <name val="Times New Roman"/>
      <family val="1"/>
    </font>
    <font>
      <b/>
      <i/>
      <sz val="12"/>
      <color theme="1"/>
      <name val="Times New Roman"/>
      <family val="1"/>
    </font>
    <font>
      <b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9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5" fillId="6" borderId="0" applyNumberFormat="0" applyBorder="0" applyAlignment="0" applyProtection="0"/>
    <xf numFmtId="0" fontId="12" fillId="18" borderId="14" applyNumberFormat="0" applyAlignment="0" applyProtection="0"/>
    <xf numFmtId="0" fontId="13" fillId="19" borderId="15" applyNumberFormat="0" applyAlignment="0" applyProtection="0"/>
    <xf numFmtId="0" fontId="20" fillId="0" borderId="16" applyNumberFormat="0" applyFill="0" applyAlignment="0" applyProtection="0"/>
    <xf numFmtId="0" fontId="16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19" fillId="9" borderId="14" applyNumberFormat="0" applyAlignment="0" applyProtection="0"/>
    <xf numFmtId="0" fontId="11" fillId="5" borderId="0" applyNumberFormat="0" applyBorder="0" applyAlignment="0" applyProtection="0"/>
    <xf numFmtId="0" fontId="21" fillId="24" borderId="0" applyNumberFormat="0" applyBorder="0" applyAlignment="0" applyProtection="0"/>
    <xf numFmtId="0" fontId="9" fillId="25" borderId="18" applyNumberFormat="0" applyFont="0" applyAlignment="0" applyProtection="0"/>
    <xf numFmtId="0" fontId="22" fillId="18" borderId="19" applyNumberFormat="0" applyAlignment="0" applyProtection="0"/>
    <xf numFmtId="0" fontId="2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7" fillId="0" borderId="20" applyNumberFormat="0" applyFill="0" applyAlignment="0" applyProtection="0"/>
    <xf numFmtId="0" fontId="18" fillId="0" borderId="21" applyNumberFormat="0" applyFill="0" applyAlignment="0" applyProtection="0"/>
    <xf numFmtId="0" fontId="24" fillId="0" borderId="22" applyNumberFormat="0" applyFill="0" applyAlignment="0" applyProtection="0"/>
    <xf numFmtId="0" fontId="1" fillId="0" borderId="0"/>
    <xf numFmtId="0" fontId="30" fillId="0" borderId="0"/>
    <xf numFmtId="43" fontId="1" fillId="0" borderId="0" applyFont="0" applyFill="0" applyBorder="0" applyAlignment="0" applyProtection="0"/>
  </cellStyleXfs>
  <cellXfs count="228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3" fillId="0" borderId="0" xfId="0" applyFont="1"/>
    <xf numFmtId="0" fontId="3" fillId="0" borderId="4" xfId="0" applyFont="1" applyBorder="1"/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0" xfId="0" applyFont="1" applyProtection="1">
      <protection locked="0"/>
    </xf>
    <xf numFmtId="0" fontId="2" fillId="2" borderId="0" xfId="0" applyFont="1" applyFill="1" applyAlignment="1">
      <alignment horizontal="left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0" borderId="4" xfId="0" applyFont="1" applyBorder="1"/>
    <xf numFmtId="0" fontId="2" fillId="0" borderId="0" xfId="0" applyFont="1"/>
    <xf numFmtId="0" fontId="5" fillId="3" borderId="0" xfId="0" applyFont="1" applyFill="1"/>
    <xf numFmtId="43" fontId="3" fillId="0" borderId="0" xfId="0" applyNumberFormat="1" applyFont="1"/>
    <xf numFmtId="0" fontId="6" fillId="0" borderId="4" xfId="0" applyFont="1" applyBorder="1"/>
    <xf numFmtId="0" fontId="6" fillId="0" borderId="0" xfId="0" applyFont="1"/>
    <xf numFmtId="0" fontId="5" fillId="0" borderId="0" xfId="0" applyFont="1"/>
    <xf numFmtId="43" fontId="5" fillId="3" borderId="5" xfId="2" applyFont="1" applyFill="1" applyBorder="1" applyProtection="1">
      <protection locked="0"/>
    </xf>
    <xf numFmtId="0" fontId="5" fillId="0" borderId="4" xfId="0" applyFont="1" applyBorder="1"/>
    <xf numFmtId="0" fontId="5" fillId="0" borderId="0" xfId="0" applyFont="1" applyAlignment="1">
      <alignment horizontal="left"/>
    </xf>
    <xf numFmtId="164" fontId="5" fillId="0" borderId="6" xfId="1" applyFont="1" applyFill="1" applyBorder="1" applyAlignment="1" applyProtection="1">
      <alignment horizontal="right"/>
    </xf>
    <xf numFmtId="43" fontId="2" fillId="3" borderId="7" xfId="2" applyFont="1" applyFill="1" applyBorder="1" applyProtection="1"/>
    <xf numFmtId="164" fontId="3" fillId="0" borderId="0" xfId="0" applyNumberFormat="1" applyFont="1"/>
    <xf numFmtId="0" fontId="5" fillId="0" borderId="4" xfId="0" applyFont="1" applyBorder="1" applyAlignment="1">
      <alignment horizontal="left"/>
    </xf>
    <xf numFmtId="43" fontId="3" fillId="0" borderId="6" xfId="2" applyFont="1" applyFill="1" applyBorder="1"/>
    <xf numFmtId="0" fontId="2" fillId="3" borderId="0" xfId="0" applyFont="1" applyFill="1"/>
    <xf numFmtId="0" fontId="5" fillId="3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164" fontId="2" fillId="3" borderId="5" xfId="2" applyNumberFormat="1" applyFont="1" applyFill="1" applyBorder="1" applyProtection="1"/>
    <xf numFmtId="43" fontId="2" fillId="3" borderId="5" xfId="2" applyFont="1" applyFill="1" applyBorder="1" applyAlignment="1">
      <alignment horizontal="center"/>
    </xf>
    <xf numFmtId="0" fontId="5" fillId="3" borderId="5" xfId="0" applyFont="1" applyFill="1" applyBorder="1" applyProtection="1">
      <protection locked="0"/>
    </xf>
    <xf numFmtId="0" fontId="5" fillId="0" borderId="0" xfId="0" applyFont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5" fillId="0" borderId="10" xfId="0" applyFont="1" applyBorder="1"/>
    <xf numFmtId="0" fontId="7" fillId="0" borderId="11" xfId="0" applyFont="1" applyBorder="1"/>
    <xf numFmtId="0" fontId="5" fillId="0" borderId="0" xfId="0" applyFont="1" applyAlignment="1">
      <alignment horizontal="left" indent="6"/>
    </xf>
    <xf numFmtId="14" fontId="5" fillId="0" borderId="0" xfId="3" applyNumberFormat="1" applyFont="1" applyFill="1" applyAlignment="1">
      <alignment horizontal="left"/>
    </xf>
    <xf numFmtId="164" fontId="5" fillId="0" borderId="0" xfId="1" applyFont="1" applyFill="1"/>
    <xf numFmtId="166" fontId="5" fillId="0" borderId="0" xfId="3" applyNumberFormat="1" applyFont="1" applyFill="1" applyBorder="1" applyAlignment="1"/>
    <xf numFmtId="164" fontId="3" fillId="0" borderId="0" xfId="1" applyFont="1"/>
    <xf numFmtId="164" fontId="5" fillId="0" borderId="0" xfId="1" applyFont="1" applyFill="1" applyBorder="1"/>
    <xf numFmtId="164" fontId="2" fillId="0" borderId="0" xfId="1" applyFont="1" applyFill="1" applyBorder="1"/>
    <xf numFmtId="167" fontId="5" fillId="0" borderId="0" xfId="0" applyNumberFormat="1" applyFont="1" applyAlignment="1">
      <alignment horizontal="left"/>
    </xf>
    <xf numFmtId="0" fontId="5" fillId="0" borderId="0" xfId="0" applyFont="1" applyAlignment="1">
      <alignment wrapText="1"/>
    </xf>
    <xf numFmtId="164" fontId="5" fillId="0" borderId="0" xfId="1" applyFont="1" applyFill="1" applyBorder="1" applyAlignment="1" applyProtection="1"/>
    <xf numFmtId="164" fontId="7" fillId="3" borderId="0" xfId="1" applyFont="1" applyFill="1" applyBorder="1" applyAlignment="1"/>
    <xf numFmtId="164" fontId="5" fillId="0" borderId="0" xfId="1" applyFont="1" applyFill="1" applyBorder="1" applyAlignment="1" applyProtection="1">
      <alignment wrapText="1"/>
    </xf>
    <xf numFmtId="164" fontId="3" fillId="0" borderId="0" xfId="1" applyFont="1" applyBorder="1"/>
    <xf numFmtId="0" fontId="5" fillId="0" borderId="0" xfId="0" applyFont="1" applyAlignment="1">
      <alignment horizontal="left" wrapText="1"/>
    </xf>
    <xf numFmtId="0" fontId="7" fillId="3" borderId="0" xfId="0" applyFont="1" applyFill="1"/>
    <xf numFmtId="43" fontId="5" fillId="0" borderId="5" xfId="2" applyFont="1" applyFill="1" applyBorder="1" applyProtection="1"/>
    <xf numFmtId="4" fontId="6" fillId="0" borderId="4" xfId="0" applyNumberFormat="1" applyFont="1" applyBorder="1"/>
    <xf numFmtId="0" fontId="26" fillId="0" borderId="0" xfId="0" applyFont="1"/>
    <xf numFmtId="164" fontId="5" fillId="0" borderId="0" xfId="1" applyFont="1" applyFill="1" applyBorder="1" applyAlignment="1">
      <alignment horizontal="left" wrapText="1"/>
    </xf>
    <xf numFmtId="0" fontId="5" fillId="0" borderId="0" xfId="0" applyFont="1" applyAlignment="1">
      <alignment horizontal="right"/>
    </xf>
    <xf numFmtId="0" fontId="7" fillId="0" borderId="0" xfId="46" applyFont="1"/>
    <xf numFmtId="0" fontId="2" fillId="0" borderId="0" xfId="46" applyFont="1" applyAlignment="1">
      <alignment horizontal="center"/>
    </xf>
    <xf numFmtId="0" fontId="2" fillId="0" borderId="0" xfId="47" applyFont="1" applyAlignment="1">
      <alignment wrapText="1"/>
    </xf>
    <xf numFmtId="168" fontId="2" fillId="0" borderId="0" xfId="48" applyNumberFormat="1" applyFont="1" applyFill="1" applyBorder="1" applyAlignment="1">
      <alignment vertical="top"/>
    </xf>
    <xf numFmtId="0" fontId="5" fillId="0" borderId="0" xfId="47" applyFont="1" applyAlignment="1">
      <alignment wrapText="1"/>
    </xf>
    <xf numFmtId="43" fontId="5" fillId="3" borderId="6" xfId="2" applyFont="1" applyFill="1" applyBorder="1" applyProtection="1"/>
    <xf numFmtId="0" fontId="7" fillId="26" borderId="0" xfId="0" applyFont="1" applyFill="1" applyAlignment="1">
      <alignment horizontal="center" wrapText="1"/>
    </xf>
    <xf numFmtId="164" fontId="7" fillId="26" borderId="0" xfId="1" applyFont="1" applyFill="1" applyAlignment="1">
      <alignment horizontal="center"/>
    </xf>
    <xf numFmtId="0" fontId="7" fillId="26" borderId="0" xfId="0" applyFont="1" applyFill="1" applyAlignment="1">
      <alignment horizontal="left"/>
    </xf>
    <xf numFmtId="164" fontId="5" fillId="0" borderId="0" xfId="1" applyFont="1" applyFill="1" applyBorder="1" applyAlignment="1" applyProtection="1">
      <alignment horizontal="left"/>
    </xf>
    <xf numFmtId="164" fontId="5" fillId="0" borderId="0" xfId="1" applyFont="1" applyFill="1" applyBorder="1" applyAlignment="1" applyProtection="1">
      <alignment horizontal="right"/>
    </xf>
    <xf numFmtId="43" fontId="2" fillId="26" borderId="5" xfId="2" applyFont="1" applyFill="1" applyBorder="1" applyAlignment="1">
      <alignment horizontal="center"/>
    </xf>
    <xf numFmtId="43" fontId="2" fillId="26" borderId="8" xfId="2" applyFont="1" applyFill="1" applyBorder="1" applyProtection="1"/>
    <xf numFmtId="4" fontId="29" fillId="26" borderId="13" xfId="0" applyNumberFormat="1" applyFont="1" applyFill="1" applyBorder="1"/>
    <xf numFmtId="164" fontId="7" fillId="26" borderId="0" xfId="1" applyFont="1" applyFill="1" applyBorder="1" applyAlignment="1">
      <alignment horizontal="center"/>
    </xf>
    <xf numFmtId="43" fontId="3" fillId="0" borderId="5" xfId="1" applyNumberFormat="1" applyFont="1" applyFill="1" applyBorder="1"/>
    <xf numFmtId="43" fontId="7" fillId="0" borderId="5" xfId="2" applyFont="1" applyFill="1" applyBorder="1"/>
    <xf numFmtId="43" fontId="2" fillId="0" borderId="23" xfId="2" applyFont="1" applyFill="1" applyBorder="1"/>
    <xf numFmtId="43" fontId="31" fillId="0" borderId="5" xfId="0" applyNumberFormat="1" applyFont="1" applyBorder="1" applyAlignment="1">
      <alignment horizontal="right"/>
    </xf>
    <xf numFmtId="14" fontId="5" fillId="0" borderId="0" xfId="0" applyNumberFormat="1" applyFont="1" applyAlignment="1">
      <alignment horizontal="left"/>
    </xf>
    <xf numFmtId="164" fontId="2" fillId="26" borderId="13" xfId="1" applyFont="1" applyFill="1" applyBorder="1" applyAlignment="1" applyProtection="1">
      <alignment horizontal="right"/>
    </xf>
    <xf numFmtId="0" fontId="7" fillId="3" borderId="0" xfId="0" applyFont="1" applyFill="1" applyAlignment="1">
      <alignment wrapText="1"/>
    </xf>
    <xf numFmtId="164" fontId="5" fillId="0" borderId="0" xfId="1" applyFont="1" applyFill="1" applyBorder="1" applyAlignment="1" applyProtection="1">
      <alignment horizontal="left" wrapText="1"/>
    </xf>
    <xf numFmtId="164" fontId="3" fillId="0" borderId="0" xfId="1" applyFont="1" applyAlignment="1">
      <alignment wrapText="1"/>
    </xf>
    <xf numFmtId="164" fontId="33" fillId="0" borderId="0" xfId="1" applyFont="1" applyFill="1" applyBorder="1"/>
    <xf numFmtId="164" fontId="32" fillId="0" borderId="0" xfId="1" applyFont="1" applyFill="1" applyBorder="1"/>
    <xf numFmtId="0" fontId="3" fillId="0" borderId="0" xfId="0" applyFont="1" applyAlignment="1">
      <alignment horizontal="left"/>
    </xf>
    <xf numFmtId="164" fontId="7" fillId="26" borderId="0" xfId="1" applyFont="1" applyFill="1" applyBorder="1" applyAlignment="1">
      <alignment horizontal="left"/>
    </xf>
    <xf numFmtId="0" fontId="5" fillId="0" borderId="0" xfId="1" applyNumberFormat="1" applyFont="1" applyFill="1" applyBorder="1" applyAlignment="1">
      <alignment horizontal="left"/>
    </xf>
    <xf numFmtId="0" fontId="32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7" fillId="0" borderId="0" xfId="0" applyFont="1"/>
    <xf numFmtId="164" fontId="2" fillId="0" borderId="0" xfId="1" applyFont="1" applyFill="1" applyBorder="1" applyAlignment="1" applyProtection="1">
      <alignment horizontal="left" wrapText="1"/>
    </xf>
    <xf numFmtId="164" fontId="5" fillId="0" borderId="0" xfId="3" applyFont="1" applyFill="1" applyAlignment="1">
      <alignment horizontal="right"/>
    </xf>
    <xf numFmtId="0" fontId="2" fillId="0" borderId="0" xfId="0" applyFont="1" applyAlignment="1">
      <alignment wrapText="1"/>
    </xf>
    <xf numFmtId="164" fontId="5" fillId="0" borderId="0" xfId="1" applyFont="1" applyFill="1" applyAlignment="1">
      <alignment horizontal="left" indent="6"/>
    </xf>
    <xf numFmtId="164" fontId="5" fillId="0" borderId="0" xfId="1" applyFont="1" applyFill="1" applyAlignment="1"/>
    <xf numFmtId="164" fontId="5" fillId="0" borderId="0" xfId="1" applyFont="1" applyFill="1" applyAlignment="1">
      <alignment horizontal="center"/>
    </xf>
    <xf numFmtId="164" fontId="5" fillId="0" borderId="0" xfId="1" applyFont="1" applyFill="1" applyAlignment="1">
      <alignment horizontal="right"/>
    </xf>
    <xf numFmtId="164" fontId="5" fillId="0" borderId="0" xfId="1" applyFont="1" applyFill="1" applyBorder="1" applyAlignment="1"/>
    <xf numFmtId="164" fontId="2" fillId="0" borderId="0" xfId="1" applyFont="1" applyFill="1" applyAlignment="1"/>
    <xf numFmtId="164" fontId="2" fillId="0" borderId="11" xfId="1" applyFont="1" applyFill="1" applyBorder="1"/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164" fontId="2" fillId="0" borderId="0" xfId="1" applyFont="1" applyFill="1" applyBorder="1" applyAlignment="1">
      <alignment horizontal="left" vertical="top" wrapText="1"/>
    </xf>
    <xf numFmtId="164" fontId="5" fillId="0" borderId="0" xfId="3" applyFont="1" applyFill="1" applyBorder="1" applyAlignment="1">
      <alignment horizontal="right" vertical="top"/>
    </xf>
    <xf numFmtId="0" fontId="2" fillId="0" borderId="0" xfId="46" applyFont="1" applyAlignment="1">
      <alignment horizontal="center" vertical="top"/>
    </xf>
    <xf numFmtId="0" fontId="3" fillId="0" borderId="0" xfId="46" applyFont="1"/>
    <xf numFmtId="0" fontId="5" fillId="0" borderId="0" xfId="46" applyFont="1" applyAlignment="1">
      <alignment horizontal="center" vertical="top"/>
    </xf>
    <xf numFmtId="49" fontId="5" fillId="0" borderId="0" xfId="46" applyNumberFormat="1" applyFont="1" applyAlignment="1">
      <alignment horizontal="center" vertical="top"/>
    </xf>
    <xf numFmtId="168" fontId="5" fillId="0" borderId="0" xfId="48" applyNumberFormat="1" applyFont="1" applyFill="1" applyBorder="1" applyAlignment="1">
      <alignment vertical="top"/>
    </xf>
    <xf numFmtId="49" fontId="2" fillId="0" borderId="0" xfId="46" applyNumberFormat="1" applyFont="1" applyAlignment="1">
      <alignment horizontal="center" vertical="top"/>
    </xf>
    <xf numFmtId="0" fontId="7" fillId="0" borderId="0" xfId="46" applyFont="1" applyAlignment="1">
      <alignment vertical="top"/>
    </xf>
    <xf numFmtId="0" fontId="3" fillId="0" borderId="0" xfId="46" applyFont="1" applyAlignment="1">
      <alignment vertical="top"/>
    </xf>
    <xf numFmtId="0" fontId="5" fillId="0" borderId="0" xfId="47" applyFont="1" applyAlignment="1">
      <alignment vertical="top" wrapText="1"/>
    </xf>
    <xf numFmtId="0" fontId="5" fillId="0" borderId="0" xfId="46" applyFont="1" applyAlignment="1">
      <alignment vertical="top" wrapText="1"/>
    </xf>
    <xf numFmtId="0" fontId="2" fillId="0" borderId="0" xfId="46" applyFont="1" applyAlignment="1">
      <alignment vertical="top" wrapText="1"/>
    </xf>
    <xf numFmtId="168" fontId="5" fillId="0" borderId="12" xfId="48" applyNumberFormat="1" applyFont="1" applyFill="1" applyBorder="1" applyAlignment="1">
      <alignment vertical="top"/>
    </xf>
    <xf numFmtId="168" fontId="2" fillId="0" borderId="0" xfId="0" applyNumberFormat="1" applyFont="1"/>
    <xf numFmtId="0" fontId="2" fillId="0" borderId="0" xfId="47" applyFont="1" applyAlignment="1">
      <alignment vertical="top" wrapText="1"/>
    </xf>
    <xf numFmtId="164" fontId="2" fillId="0" borderId="0" xfId="1" applyFont="1" applyFill="1"/>
    <xf numFmtId="164" fontId="2" fillId="0" borderId="0" xfId="3" applyFont="1" applyFill="1" applyAlignment="1">
      <alignment horizontal="right"/>
    </xf>
    <xf numFmtId="168" fontId="5" fillId="0" borderId="12" xfId="0" applyNumberFormat="1" applyFont="1" applyBorder="1"/>
    <xf numFmtId="164" fontId="5" fillId="0" borderId="0" xfId="0" applyNumberFormat="1" applyFont="1"/>
    <xf numFmtId="168" fontId="2" fillId="0" borderId="24" xfId="0" applyNumberFormat="1" applyFont="1" applyBorder="1"/>
    <xf numFmtId="168" fontId="5" fillId="0" borderId="0" xfId="0" applyNumberFormat="1" applyFont="1"/>
    <xf numFmtId="43" fontId="2" fillId="26" borderId="8" xfId="1" applyNumberFormat="1" applyFont="1" applyFill="1" applyBorder="1" applyProtection="1"/>
    <xf numFmtId="164" fontId="2" fillId="26" borderId="0" xfId="1" applyFont="1" applyFill="1" applyBorder="1" applyAlignment="1" applyProtection="1">
      <alignment horizontal="right"/>
    </xf>
    <xf numFmtId="164" fontId="5" fillId="0" borderId="0" xfId="1" applyFont="1"/>
    <xf numFmtId="0" fontId="34" fillId="0" borderId="0" xfId="0" applyFont="1"/>
    <xf numFmtId="43" fontId="2" fillId="3" borderId="5" xfId="2" applyFont="1" applyFill="1" applyBorder="1" applyProtection="1"/>
    <xf numFmtId="0" fontId="35" fillId="0" borderId="0" xfId="0" applyFont="1"/>
    <xf numFmtId="0" fontId="5" fillId="0" borderId="0" xfId="0" applyFont="1" applyAlignment="1">
      <alignment horizontal="center"/>
    </xf>
    <xf numFmtId="164" fontId="3" fillId="0" borderId="5" xfId="0" applyNumberFormat="1" applyFont="1" applyBorder="1"/>
    <xf numFmtId="0" fontId="3" fillId="0" borderId="5" xfId="0" applyFont="1" applyBorder="1"/>
    <xf numFmtId="0" fontId="7" fillId="0" borderId="25" xfId="0" applyFont="1" applyBorder="1"/>
    <xf numFmtId="0" fontId="7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26" xfId="0" applyFont="1" applyBorder="1"/>
    <xf numFmtId="164" fontId="36" fillId="0" borderId="0" xfId="1" applyFont="1" applyFill="1" applyBorder="1" applyAlignment="1" applyProtection="1">
      <alignment horizontal="right"/>
    </xf>
    <xf numFmtId="164" fontId="37" fillId="26" borderId="0" xfId="1" applyFont="1" applyFill="1" applyBorder="1" applyAlignment="1" applyProtection="1">
      <alignment horizontal="right"/>
    </xf>
    <xf numFmtId="167" fontId="34" fillId="0" borderId="0" xfId="0" applyNumberFormat="1" applyFont="1" applyAlignment="1">
      <alignment horizontal="left"/>
    </xf>
    <xf numFmtId="0" fontId="34" fillId="0" borderId="0" xfId="0" applyFont="1" applyAlignment="1">
      <alignment horizontal="right"/>
    </xf>
    <xf numFmtId="164" fontId="34" fillId="0" borderId="0" xfId="1" applyFont="1" applyFill="1" applyBorder="1" applyAlignment="1" applyProtection="1">
      <alignment horizontal="left" wrapText="1"/>
    </xf>
    <xf numFmtId="164" fontId="34" fillId="0" borderId="0" xfId="1" applyFont="1" applyFill="1" applyBorder="1" applyAlignment="1" applyProtection="1">
      <alignment horizontal="right"/>
    </xf>
    <xf numFmtId="0" fontId="30" fillId="0" borderId="0" xfId="0" applyFont="1" applyAlignment="1">
      <alignment horizontal="left"/>
    </xf>
    <xf numFmtId="0" fontId="34" fillId="0" borderId="0" xfId="0" applyFont="1" applyAlignment="1">
      <alignment horizontal="left" wrapText="1"/>
    </xf>
    <xf numFmtId="164" fontId="34" fillId="0" borderId="0" xfId="1" applyFont="1" applyFill="1" applyBorder="1" applyAlignment="1">
      <alignment horizontal="left" wrapText="1"/>
    </xf>
    <xf numFmtId="164" fontId="34" fillId="0" borderId="0" xfId="1" applyFont="1" applyFill="1" applyBorder="1" applyAlignment="1">
      <alignment horizontal="left"/>
    </xf>
    <xf numFmtId="0" fontId="27" fillId="0" borderId="0" xfId="0" applyFont="1" applyAlignment="1" applyProtection="1">
      <alignment vertical="center"/>
      <protection locked="0"/>
    </xf>
    <xf numFmtId="0" fontId="28" fillId="0" borderId="0" xfId="0" applyFont="1"/>
    <xf numFmtId="0" fontId="27" fillId="0" borderId="0" xfId="0" applyFont="1"/>
    <xf numFmtId="0" fontId="2" fillId="0" borderId="0" xfId="0" applyFont="1" applyAlignment="1">
      <alignment horizontal="center"/>
    </xf>
    <xf numFmtId="0" fontId="2" fillId="26" borderId="0" xfId="0" applyFont="1" applyFill="1" applyAlignment="1">
      <alignment horizontal="left"/>
    </xf>
    <xf numFmtId="0" fontId="2" fillId="26" borderId="0" xfId="0" applyFont="1" applyFill="1" applyAlignment="1">
      <alignment horizontal="center" wrapText="1"/>
    </xf>
    <xf numFmtId="164" fontId="2" fillId="26" borderId="0" xfId="1" applyFont="1" applyFill="1" applyAlignment="1">
      <alignment horizontal="center"/>
    </xf>
    <xf numFmtId="164" fontId="2" fillId="27" borderId="0" xfId="1" applyFont="1" applyFill="1"/>
    <xf numFmtId="164" fontId="5" fillId="0" borderId="0" xfId="1" applyFont="1" applyAlignment="1">
      <alignment wrapText="1"/>
    </xf>
    <xf numFmtId="0" fontId="37" fillId="0" borderId="0" xfId="0" applyFont="1" applyAlignment="1">
      <alignment horizontal="center"/>
    </xf>
    <xf numFmtId="0" fontId="37" fillId="26" borderId="0" xfId="0" applyFont="1" applyFill="1" applyAlignment="1">
      <alignment horizontal="left"/>
    </xf>
    <xf numFmtId="0" fontId="37" fillId="26" borderId="0" xfId="0" applyFont="1" applyFill="1" applyAlignment="1">
      <alignment horizontal="center" wrapText="1"/>
    </xf>
    <xf numFmtId="164" fontId="37" fillId="26" borderId="0" xfId="1" applyFont="1" applyFill="1" applyAlignment="1">
      <alignment horizontal="center"/>
    </xf>
    <xf numFmtId="164" fontId="2" fillId="0" borderId="0" xfId="1" applyFont="1" applyAlignment="1"/>
    <xf numFmtId="164" fontId="5" fillId="0" borderId="0" xfId="1" applyFont="1" applyAlignment="1"/>
    <xf numFmtId="164" fontId="2" fillId="26" borderId="24" xfId="1" applyFont="1" applyFill="1" applyBorder="1"/>
    <xf numFmtId="49" fontId="5" fillId="0" borderId="0" xfId="0" applyNumberFormat="1" applyFont="1" applyAlignment="1">
      <alignment horizontal="left"/>
    </xf>
    <xf numFmtId="167" fontId="2" fillId="26" borderId="0" xfId="0" applyNumberFormat="1" applyFont="1" applyFill="1" applyAlignment="1">
      <alignment horizontal="left"/>
    </xf>
    <xf numFmtId="49" fontId="2" fillId="26" borderId="0" xfId="0" applyNumberFormat="1" applyFont="1" applyFill="1" applyAlignment="1">
      <alignment horizontal="center"/>
    </xf>
    <xf numFmtId="164" fontId="2" fillId="26" borderId="0" xfId="1" applyFont="1" applyFill="1" applyBorder="1" applyAlignment="1">
      <alignment horizontal="center" wrapText="1"/>
    </xf>
    <xf numFmtId="164" fontId="2" fillId="26" borderId="0" xfId="1" applyFont="1" applyFill="1" applyBorder="1" applyAlignment="1">
      <alignment horizontal="center"/>
    </xf>
    <xf numFmtId="49" fontId="37" fillId="0" borderId="0" xfId="0" applyNumberFormat="1" applyFont="1" applyAlignment="1">
      <alignment horizontal="center"/>
    </xf>
    <xf numFmtId="164" fontId="34" fillId="0" borderId="0" xfId="1" applyFont="1" applyAlignment="1">
      <alignment horizontal="left"/>
    </xf>
    <xf numFmtId="167" fontId="5" fillId="0" borderId="0" xfId="0" applyNumberFormat="1" applyFont="1"/>
    <xf numFmtId="49" fontId="5" fillId="0" borderId="0" xfId="0" applyNumberFormat="1" applyFont="1"/>
    <xf numFmtId="49" fontId="34" fillId="0" borderId="0" xfId="0" applyNumberFormat="1" applyFont="1"/>
    <xf numFmtId="49" fontId="2" fillId="0" borderId="0" xfId="0" applyNumberFormat="1" applyFont="1"/>
    <xf numFmtId="4" fontId="31" fillId="0" borderId="5" xfId="0" applyNumberFormat="1" applyFont="1" applyBorder="1" applyAlignment="1">
      <alignment horizontal="right"/>
    </xf>
    <xf numFmtId="4" fontId="38" fillId="0" borderId="5" xfId="0" applyNumberFormat="1" applyFont="1" applyBorder="1" applyAlignment="1">
      <alignment horizontal="right"/>
    </xf>
    <xf numFmtId="0" fontId="40" fillId="0" borderId="0" xfId="0" applyFont="1"/>
    <xf numFmtId="0" fontId="41" fillId="26" borderId="0" xfId="0" applyFont="1" applyFill="1" applyAlignment="1">
      <alignment horizontal="center"/>
    </xf>
    <xf numFmtId="0" fontId="37" fillId="0" borderId="0" xfId="0" applyFont="1"/>
    <xf numFmtId="0" fontId="27" fillId="0" borderId="0" xfId="0" applyFont="1" applyAlignment="1">
      <alignment horizontal="left"/>
    </xf>
    <xf numFmtId="0" fontId="27" fillId="2" borderId="0" xfId="0" applyFont="1" applyFill="1" applyAlignment="1">
      <alignment horizontal="left"/>
    </xf>
    <xf numFmtId="0" fontId="2" fillId="2" borderId="0" xfId="0" applyFont="1" applyFill="1" applyAlignment="1" applyProtection="1">
      <alignment horizontal="left"/>
      <protection locked="0"/>
    </xf>
    <xf numFmtId="0" fontId="27" fillId="0" borderId="2" xfId="0" applyFont="1" applyBorder="1" applyAlignment="1">
      <alignment horizontal="center"/>
    </xf>
    <xf numFmtId="0" fontId="27" fillId="2" borderId="0" xfId="0" applyFont="1" applyFill="1"/>
    <xf numFmtId="0" fontId="27" fillId="0" borderId="28" xfId="0" applyFont="1" applyBorder="1" applyAlignment="1">
      <alignment horizontal="center"/>
    </xf>
    <xf numFmtId="0" fontId="0" fillId="26" borderId="0" xfId="0" applyFill="1"/>
    <xf numFmtId="0" fontId="34" fillId="0" borderId="0" xfId="0" applyFont="1" applyAlignment="1">
      <alignment horizontal="center"/>
    </xf>
    <xf numFmtId="170" fontId="39" fillId="0" borderId="0" xfId="0" applyNumberFormat="1" applyFont="1" applyAlignment="1">
      <alignment horizontal="center"/>
    </xf>
    <xf numFmtId="170" fontId="39" fillId="0" borderId="0" xfId="0" applyNumberFormat="1" applyFont="1"/>
    <xf numFmtId="164" fontId="39" fillId="0" borderId="0" xfId="1" applyFont="1" applyAlignment="1"/>
    <xf numFmtId="43" fontId="2" fillId="0" borderId="0" xfId="0" applyNumberFormat="1" applyFont="1" applyAlignment="1">
      <alignment horizontal="center"/>
    </xf>
    <xf numFmtId="164" fontId="2" fillId="3" borderId="0" xfId="1" applyFont="1" applyFill="1" applyAlignment="1">
      <alignment horizontal="center"/>
    </xf>
    <xf numFmtId="0" fontId="0" fillId="3" borderId="0" xfId="0" applyFill="1"/>
    <xf numFmtId="164" fontId="34" fillId="3" borderId="0" xfId="1" applyFont="1" applyFill="1" applyAlignment="1">
      <alignment horizontal="center"/>
    </xf>
    <xf numFmtId="170" fontId="39" fillId="0" borderId="0" xfId="0" applyNumberFormat="1" applyFont="1" applyAlignment="1">
      <alignment horizontal="left"/>
    </xf>
    <xf numFmtId="14" fontId="34" fillId="3" borderId="0" xfId="0" applyNumberFormat="1" applyFont="1" applyFill="1" applyAlignment="1">
      <alignment horizontal="left"/>
    </xf>
    <xf numFmtId="0" fontId="34" fillId="3" borderId="0" xfId="0" applyFont="1" applyFill="1" applyAlignment="1">
      <alignment horizontal="left"/>
    </xf>
    <xf numFmtId="0" fontId="34" fillId="0" borderId="0" xfId="0" applyFont="1" applyAlignment="1">
      <alignment horizontal="left"/>
    </xf>
    <xf numFmtId="14" fontId="34" fillId="0" borderId="0" xfId="0" applyNumberFormat="1" applyFont="1" applyAlignment="1">
      <alignment horizontal="left"/>
    </xf>
    <xf numFmtId="169" fontId="34" fillId="0" borderId="0" xfId="0" applyNumberFormat="1" applyFont="1" applyAlignment="1">
      <alignment horizontal="right"/>
    </xf>
    <xf numFmtId="0" fontId="2" fillId="0" borderId="28" xfId="0" applyFont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26" borderId="4" xfId="0" applyFont="1" applyFill="1" applyBorder="1" applyAlignment="1">
      <alignment horizontal="center"/>
    </xf>
    <xf numFmtId="0" fontId="2" fillId="26" borderId="0" xfId="0" applyFont="1" applyFill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7" fillId="2" borderId="27" xfId="0" applyFont="1" applyFill="1" applyBorder="1" applyAlignment="1">
      <alignment horizontal="center"/>
    </xf>
    <xf numFmtId="0" fontId="27" fillId="2" borderId="0" xfId="0" applyFont="1" applyFill="1" applyAlignment="1">
      <alignment horizontal="center"/>
    </xf>
    <xf numFmtId="0" fontId="37" fillId="0" borderId="10" xfId="0" applyFont="1" applyBorder="1" applyAlignment="1" applyProtection="1">
      <alignment horizontal="center"/>
      <protection locked="0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27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7" fontId="2" fillId="26" borderId="0" xfId="0" applyNumberFormat="1" applyFont="1" applyFill="1" applyAlignment="1">
      <alignment horizontal="center"/>
    </xf>
    <xf numFmtId="0" fontId="37" fillId="3" borderId="0" xfId="0" applyFont="1" applyFill="1" applyAlignment="1">
      <alignment horizontal="center"/>
    </xf>
    <xf numFmtId="0" fontId="37" fillId="0" borderId="0" xfId="0" applyFont="1" applyAlignment="1">
      <alignment horizontal="center"/>
    </xf>
    <xf numFmtId="167" fontId="37" fillId="26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4" fontId="2" fillId="26" borderId="0" xfId="1" applyFont="1" applyFill="1" applyAlignment="1">
      <alignment horizontal="center"/>
    </xf>
  </cellXfs>
  <cellStyles count="49">
    <cellStyle name="20% - Énfasis1 2" xfId="5" xr:uid="{00000000-0005-0000-0000-000000000000}"/>
    <cellStyle name="20% - Énfasis2 2" xfId="6" xr:uid="{00000000-0005-0000-0000-000001000000}"/>
    <cellStyle name="20% - Énfasis3 2" xfId="7" xr:uid="{00000000-0005-0000-0000-000002000000}"/>
    <cellStyle name="20% - Énfasis4 2" xfId="8" xr:uid="{00000000-0005-0000-0000-000003000000}"/>
    <cellStyle name="20% - Énfasis5 2" xfId="9" xr:uid="{00000000-0005-0000-0000-000004000000}"/>
    <cellStyle name="20% - Énfasis6 2" xfId="10" xr:uid="{00000000-0005-0000-0000-000005000000}"/>
    <cellStyle name="40% - Énfasis1 2" xfId="11" xr:uid="{00000000-0005-0000-0000-000006000000}"/>
    <cellStyle name="40% - Énfasis2 2" xfId="12" xr:uid="{00000000-0005-0000-0000-000007000000}"/>
    <cellStyle name="40% - Énfasis3 2" xfId="13" xr:uid="{00000000-0005-0000-0000-000008000000}"/>
    <cellStyle name="40% - Énfasis4 2" xfId="14" xr:uid="{00000000-0005-0000-0000-000009000000}"/>
    <cellStyle name="40% - Énfasis5 2" xfId="15" xr:uid="{00000000-0005-0000-0000-00000A000000}"/>
    <cellStyle name="40% - Énfasis6 2" xfId="16" xr:uid="{00000000-0005-0000-0000-00000B000000}"/>
    <cellStyle name="60% - Énfasis1 2" xfId="17" xr:uid="{00000000-0005-0000-0000-00000C000000}"/>
    <cellStyle name="60% - Énfasis2 2" xfId="18" xr:uid="{00000000-0005-0000-0000-00000D000000}"/>
    <cellStyle name="60% - Énfasis3 2" xfId="19" xr:uid="{00000000-0005-0000-0000-00000E000000}"/>
    <cellStyle name="60% - Énfasis4 2" xfId="20" xr:uid="{00000000-0005-0000-0000-00000F000000}"/>
    <cellStyle name="60% - Énfasis5 2" xfId="21" xr:uid="{00000000-0005-0000-0000-000010000000}"/>
    <cellStyle name="60% - Énfasis6 2" xfId="22" xr:uid="{00000000-0005-0000-0000-000011000000}"/>
    <cellStyle name="Bueno 2" xfId="23" xr:uid="{00000000-0005-0000-0000-000012000000}"/>
    <cellStyle name="Cálculo 2" xfId="24" xr:uid="{00000000-0005-0000-0000-000013000000}"/>
    <cellStyle name="Celda de comprobación 2" xfId="25" xr:uid="{00000000-0005-0000-0000-000014000000}"/>
    <cellStyle name="Celda vinculada 2" xfId="26" xr:uid="{00000000-0005-0000-0000-000015000000}"/>
    <cellStyle name="Encabezado 1 2" xfId="27" xr:uid="{00000000-0005-0000-0000-000016000000}"/>
    <cellStyle name="Encabezado 4 2" xfId="28" xr:uid="{00000000-0005-0000-0000-000017000000}"/>
    <cellStyle name="Énfasis1 2" xfId="29" xr:uid="{00000000-0005-0000-0000-000018000000}"/>
    <cellStyle name="Énfasis2 2" xfId="30" xr:uid="{00000000-0005-0000-0000-000019000000}"/>
    <cellStyle name="Énfasis3 2" xfId="31" xr:uid="{00000000-0005-0000-0000-00001A000000}"/>
    <cellStyle name="Énfasis4 2" xfId="32" xr:uid="{00000000-0005-0000-0000-00001B000000}"/>
    <cellStyle name="Énfasis5 2" xfId="33" xr:uid="{00000000-0005-0000-0000-00001C000000}"/>
    <cellStyle name="Énfasis6 2" xfId="34" xr:uid="{00000000-0005-0000-0000-00001D000000}"/>
    <cellStyle name="Entrada 2" xfId="35" xr:uid="{00000000-0005-0000-0000-00001E000000}"/>
    <cellStyle name="Incorrecto 2" xfId="36" xr:uid="{00000000-0005-0000-0000-00001F000000}"/>
    <cellStyle name="Millares" xfId="1" builtinId="3"/>
    <cellStyle name="Millares 2" xfId="2" xr:uid="{00000000-0005-0000-0000-000021000000}"/>
    <cellStyle name="Millares 2 2 2" xfId="48" xr:uid="{00000000-0005-0000-0000-000022000000}"/>
    <cellStyle name="Millares 3" xfId="3" xr:uid="{00000000-0005-0000-0000-000023000000}"/>
    <cellStyle name="Neutral 2" xfId="37" xr:uid="{00000000-0005-0000-0000-000024000000}"/>
    <cellStyle name="Normal" xfId="0" builtinId="0"/>
    <cellStyle name="Normal 2" xfId="4" xr:uid="{00000000-0005-0000-0000-000026000000}"/>
    <cellStyle name="Normal 2 2 2" xfId="46" xr:uid="{00000000-0005-0000-0000-000027000000}"/>
    <cellStyle name="Normal 3" xfId="47" xr:uid="{00000000-0005-0000-0000-000028000000}"/>
    <cellStyle name="Notas 2" xfId="38" xr:uid="{00000000-0005-0000-0000-000029000000}"/>
    <cellStyle name="Salida 2" xfId="39" xr:uid="{00000000-0005-0000-0000-00002A000000}"/>
    <cellStyle name="Texto de advertencia 2" xfId="40" xr:uid="{00000000-0005-0000-0000-00002B000000}"/>
    <cellStyle name="Texto explicativo 2" xfId="41" xr:uid="{00000000-0005-0000-0000-00002C000000}"/>
    <cellStyle name="Título 2 2" xfId="43" xr:uid="{00000000-0005-0000-0000-00002D000000}"/>
    <cellStyle name="Título 3 2" xfId="44" xr:uid="{00000000-0005-0000-0000-00002E000000}"/>
    <cellStyle name="Título 4" xfId="42" xr:uid="{00000000-0005-0000-0000-00002F000000}"/>
    <cellStyle name="Total 2" xfId="45" xr:uid="{00000000-0005-0000-0000-000030000000}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46"/>
  <sheetViews>
    <sheetView tabSelected="1" view="pageBreakPreview" topLeftCell="A6" zoomScaleNormal="100" zoomScaleSheetLayoutView="100" workbookViewId="0">
      <selection activeCell="F39" sqref="F39"/>
    </sheetView>
  </sheetViews>
  <sheetFormatPr baseColWidth="10" defaultColWidth="10.7109375" defaultRowHeight="12.75"/>
  <cols>
    <col min="1" max="1" width="15.140625" style="2" customWidth="1"/>
    <col min="2" max="4" width="11.42578125" style="2"/>
    <col min="5" max="5" width="14.28515625" style="2" customWidth="1"/>
    <col min="6" max="6" width="23.7109375" style="2" bestFit="1" customWidth="1"/>
    <col min="7" max="7" width="13.140625" style="2" bestFit="1" customWidth="1"/>
    <col min="8" max="8" width="14.140625" style="2" bestFit="1" customWidth="1"/>
    <col min="9" max="9" width="12" style="2" bestFit="1" customWidth="1"/>
    <col min="10" max="260" width="11.42578125" style="2"/>
    <col min="261" max="261" width="14.28515625" style="2" customWidth="1"/>
    <col min="262" max="262" width="23.7109375" style="2" bestFit="1" customWidth="1"/>
    <col min="263" max="516" width="11.42578125" style="2"/>
    <col min="517" max="517" width="14.28515625" style="2" customWidth="1"/>
    <col min="518" max="518" width="23.7109375" style="2" bestFit="1" customWidth="1"/>
    <col min="519" max="772" width="11.42578125" style="2"/>
    <col min="773" max="773" width="14.28515625" style="2" customWidth="1"/>
    <col min="774" max="774" width="23.7109375" style="2" bestFit="1" customWidth="1"/>
    <col min="775" max="1028" width="11.42578125" style="2"/>
    <col min="1029" max="1029" width="14.28515625" style="2" customWidth="1"/>
    <col min="1030" max="1030" width="23.7109375" style="2" bestFit="1" customWidth="1"/>
    <col min="1031" max="1284" width="11.42578125" style="2"/>
    <col min="1285" max="1285" width="14.28515625" style="2" customWidth="1"/>
    <col min="1286" max="1286" width="23.7109375" style="2" bestFit="1" customWidth="1"/>
    <col min="1287" max="1540" width="11.42578125" style="2"/>
    <col min="1541" max="1541" width="14.28515625" style="2" customWidth="1"/>
    <col min="1542" max="1542" width="23.7109375" style="2" bestFit="1" customWidth="1"/>
    <col min="1543" max="1796" width="11.42578125" style="2"/>
    <col min="1797" max="1797" width="14.28515625" style="2" customWidth="1"/>
    <col min="1798" max="1798" width="23.7109375" style="2" bestFit="1" customWidth="1"/>
    <col min="1799" max="2052" width="11.42578125" style="2"/>
    <col min="2053" max="2053" width="14.28515625" style="2" customWidth="1"/>
    <col min="2054" max="2054" width="23.7109375" style="2" bestFit="1" customWidth="1"/>
    <col min="2055" max="2308" width="11.42578125" style="2"/>
    <col min="2309" max="2309" width="14.28515625" style="2" customWidth="1"/>
    <col min="2310" max="2310" width="23.7109375" style="2" bestFit="1" customWidth="1"/>
    <col min="2311" max="2564" width="11.42578125" style="2"/>
    <col min="2565" max="2565" width="14.28515625" style="2" customWidth="1"/>
    <col min="2566" max="2566" width="23.7109375" style="2" bestFit="1" customWidth="1"/>
    <col min="2567" max="2820" width="11.42578125" style="2"/>
    <col min="2821" max="2821" width="14.28515625" style="2" customWidth="1"/>
    <col min="2822" max="2822" width="23.7109375" style="2" bestFit="1" customWidth="1"/>
    <col min="2823" max="3076" width="11.42578125" style="2"/>
    <col min="3077" max="3077" width="14.28515625" style="2" customWidth="1"/>
    <col min="3078" max="3078" width="23.7109375" style="2" bestFit="1" customWidth="1"/>
    <col min="3079" max="3332" width="11.42578125" style="2"/>
    <col min="3333" max="3333" width="14.28515625" style="2" customWidth="1"/>
    <col min="3334" max="3334" width="23.7109375" style="2" bestFit="1" customWidth="1"/>
    <col min="3335" max="3588" width="11.42578125" style="2"/>
    <col min="3589" max="3589" width="14.28515625" style="2" customWidth="1"/>
    <col min="3590" max="3590" width="23.7109375" style="2" bestFit="1" customWidth="1"/>
    <col min="3591" max="3844" width="11.42578125" style="2"/>
    <col min="3845" max="3845" width="14.28515625" style="2" customWidth="1"/>
    <col min="3846" max="3846" width="23.7109375" style="2" bestFit="1" customWidth="1"/>
    <col min="3847" max="4100" width="11.42578125" style="2"/>
    <col min="4101" max="4101" width="14.28515625" style="2" customWidth="1"/>
    <col min="4102" max="4102" width="23.7109375" style="2" bestFit="1" customWidth="1"/>
    <col min="4103" max="4356" width="11.42578125" style="2"/>
    <col min="4357" max="4357" width="14.28515625" style="2" customWidth="1"/>
    <col min="4358" max="4358" width="23.7109375" style="2" bestFit="1" customWidth="1"/>
    <col min="4359" max="4612" width="11.42578125" style="2"/>
    <col min="4613" max="4613" width="14.28515625" style="2" customWidth="1"/>
    <col min="4614" max="4614" width="23.7109375" style="2" bestFit="1" customWidth="1"/>
    <col min="4615" max="4868" width="11.42578125" style="2"/>
    <col min="4869" max="4869" width="14.28515625" style="2" customWidth="1"/>
    <col min="4870" max="4870" width="23.7109375" style="2" bestFit="1" customWidth="1"/>
    <col min="4871" max="5124" width="11.42578125" style="2"/>
    <col min="5125" max="5125" width="14.28515625" style="2" customWidth="1"/>
    <col min="5126" max="5126" width="23.7109375" style="2" bestFit="1" customWidth="1"/>
    <col min="5127" max="5380" width="11.42578125" style="2"/>
    <col min="5381" max="5381" width="14.28515625" style="2" customWidth="1"/>
    <col min="5382" max="5382" width="23.7109375" style="2" bestFit="1" customWidth="1"/>
    <col min="5383" max="5636" width="11.42578125" style="2"/>
    <col min="5637" max="5637" width="14.28515625" style="2" customWidth="1"/>
    <col min="5638" max="5638" width="23.7109375" style="2" bestFit="1" customWidth="1"/>
    <col min="5639" max="5892" width="11.42578125" style="2"/>
    <col min="5893" max="5893" width="14.28515625" style="2" customWidth="1"/>
    <col min="5894" max="5894" width="23.7109375" style="2" bestFit="1" customWidth="1"/>
    <col min="5895" max="6148" width="11.42578125" style="2"/>
    <col min="6149" max="6149" width="14.28515625" style="2" customWidth="1"/>
    <col min="6150" max="6150" width="23.7109375" style="2" bestFit="1" customWidth="1"/>
    <col min="6151" max="6404" width="11.42578125" style="2"/>
    <col min="6405" max="6405" width="14.28515625" style="2" customWidth="1"/>
    <col min="6406" max="6406" width="23.7109375" style="2" bestFit="1" customWidth="1"/>
    <col min="6407" max="6660" width="11.42578125" style="2"/>
    <col min="6661" max="6661" width="14.28515625" style="2" customWidth="1"/>
    <col min="6662" max="6662" width="23.7109375" style="2" bestFit="1" customWidth="1"/>
    <col min="6663" max="6916" width="11.42578125" style="2"/>
    <col min="6917" max="6917" width="14.28515625" style="2" customWidth="1"/>
    <col min="6918" max="6918" width="23.7109375" style="2" bestFit="1" customWidth="1"/>
    <col min="6919" max="7172" width="11.42578125" style="2"/>
    <col min="7173" max="7173" width="14.28515625" style="2" customWidth="1"/>
    <col min="7174" max="7174" width="23.7109375" style="2" bestFit="1" customWidth="1"/>
    <col min="7175" max="7428" width="11.42578125" style="2"/>
    <col min="7429" max="7429" width="14.28515625" style="2" customWidth="1"/>
    <col min="7430" max="7430" width="23.7109375" style="2" bestFit="1" customWidth="1"/>
    <col min="7431" max="7684" width="11.42578125" style="2"/>
    <col min="7685" max="7685" width="14.28515625" style="2" customWidth="1"/>
    <col min="7686" max="7686" width="23.7109375" style="2" bestFit="1" customWidth="1"/>
    <col min="7687" max="7940" width="11.42578125" style="2"/>
    <col min="7941" max="7941" width="14.28515625" style="2" customWidth="1"/>
    <col min="7942" max="7942" width="23.7109375" style="2" bestFit="1" customWidth="1"/>
    <col min="7943" max="8196" width="11.42578125" style="2"/>
    <col min="8197" max="8197" width="14.28515625" style="2" customWidth="1"/>
    <col min="8198" max="8198" width="23.7109375" style="2" bestFit="1" customWidth="1"/>
    <col min="8199" max="8452" width="11.42578125" style="2"/>
    <col min="8453" max="8453" width="14.28515625" style="2" customWidth="1"/>
    <col min="8454" max="8454" width="23.7109375" style="2" bestFit="1" customWidth="1"/>
    <col min="8455" max="8708" width="11.42578125" style="2"/>
    <col min="8709" max="8709" width="14.28515625" style="2" customWidth="1"/>
    <col min="8710" max="8710" width="23.7109375" style="2" bestFit="1" customWidth="1"/>
    <col min="8711" max="8964" width="11.42578125" style="2"/>
    <col min="8965" max="8965" width="14.28515625" style="2" customWidth="1"/>
    <col min="8966" max="8966" width="23.7109375" style="2" bestFit="1" customWidth="1"/>
    <col min="8967" max="9220" width="11.42578125" style="2"/>
    <col min="9221" max="9221" width="14.28515625" style="2" customWidth="1"/>
    <col min="9222" max="9222" width="23.7109375" style="2" bestFit="1" customWidth="1"/>
    <col min="9223" max="9476" width="11.42578125" style="2"/>
    <col min="9477" max="9477" width="14.28515625" style="2" customWidth="1"/>
    <col min="9478" max="9478" width="23.7109375" style="2" bestFit="1" customWidth="1"/>
    <col min="9479" max="9732" width="11.42578125" style="2"/>
    <col min="9733" max="9733" width="14.28515625" style="2" customWidth="1"/>
    <col min="9734" max="9734" width="23.7109375" style="2" bestFit="1" customWidth="1"/>
    <col min="9735" max="9988" width="11.42578125" style="2"/>
    <col min="9989" max="9989" width="14.28515625" style="2" customWidth="1"/>
    <col min="9990" max="9990" width="23.7109375" style="2" bestFit="1" customWidth="1"/>
    <col min="9991" max="10244" width="11.42578125" style="2"/>
    <col min="10245" max="10245" width="14.28515625" style="2" customWidth="1"/>
    <col min="10246" max="10246" width="23.7109375" style="2" bestFit="1" customWidth="1"/>
    <col min="10247" max="10500" width="11.42578125" style="2"/>
    <col min="10501" max="10501" width="14.28515625" style="2" customWidth="1"/>
    <col min="10502" max="10502" width="23.7109375" style="2" bestFit="1" customWidth="1"/>
    <col min="10503" max="10756" width="11.42578125" style="2"/>
    <col min="10757" max="10757" width="14.28515625" style="2" customWidth="1"/>
    <col min="10758" max="10758" width="23.7109375" style="2" bestFit="1" customWidth="1"/>
    <col min="10759" max="11012" width="11.42578125" style="2"/>
    <col min="11013" max="11013" width="14.28515625" style="2" customWidth="1"/>
    <col min="11014" max="11014" width="23.7109375" style="2" bestFit="1" customWidth="1"/>
    <col min="11015" max="11268" width="11.42578125" style="2"/>
    <col min="11269" max="11269" width="14.28515625" style="2" customWidth="1"/>
    <col min="11270" max="11270" width="23.7109375" style="2" bestFit="1" customWidth="1"/>
    <col min="11271" max="11524" width="11.42578125" style="2"/>
    <col min="11525" max="11525" width="14.28515625" style="2" customWidth="1"/>
    <col min="11526" max="11526" width="23.7109375" style="2" bestFit="1" customWidth="1"/>
    <col min="11527" max="11780" width="11.42578125" style="2"/>
    <col min="11781" max="11781" width="14.28515625" style="2" customWidth="1"/>
    <col min="11782" max="11782" width="23.7109375" style="2" bestFit="1" customWidth="1"/>
    <col min="11783" max="12036" width="11.42578125" style="2"/>
    <col min="12037" max="12037" width="14.28515625" style="2" customWidth="1"/>
    <col min="12038" max="12038" width="23.7109375" style="2" bestFit="1" customWidth="1"/>
    <col min="12039" max="12292" width="11.42578125" style="2"/>
    <col min="12293" max="12293" width="14.28515625" style="2" customWidth="1"/>
    <col min="12294" max="12294" width="23.7109375" style="2" bestFit="1" customWidth="1"/>
    <col min="12295" max="12548" width="11.42578125" style="2"/>
    <col min="12549" max="12549" width="14.28515625" style="2" customWidth="1"/>
    <col min="12550" max="12550" width="23.7109375" style="2" bestFit="1" customWidth="1"/>
    <col min="12551" max="12804" width="11.42578125" style="2"/>
    <col min="12805" max="12805" width="14.28515625" style="2" customWidth="1"/>
    <col min="12806" max="12806" width="23.7109375" style="2" bestFit="1" customWidth="1"/>
    <col min="12807" max="13060" width="11.42578125" style="2"/>
    <col min="13061" max="13061" width="14.28515625" style="2" customWidth="1"/>
    <col min="13062" max="13062" width="23.7109375" style="2" bestFit="1" customWidth="1"/>
    <col min="13063" max="13316" width="11.42578125" style="2"/>
    <col min="13317" max="13317" width="14.28515625" style="2" customWidth="1"/>
    <col min="13318" max="13318" width="23.7109375" style="2" bestFit="1" customWidth="1"/>
    <col min="13319" max="13572" width="11.42578125" style="2"/>
    <col min="13573" max="13573" width="14.28515625" style="2" customWidth="1"/>
    <col min="13574" max="13574" width="23.7109375" style="2" bestFit="1" customWidth="1"/>
    <col min="13575" max="13828" width="11.42578125" style="2"/>
    <col min="13829" max="13829" width="14.28515625" style="2" customWidth="1"/>
    <col min="13830" max="13830" width="23.7109375" style="2" bestFit="1" customWidth="1"/>
    <col min="13831" max="14084" width="11.42578125" style="2"/>
    <col min="14085" max="14085" width="14.28515625" style="2" customWidth="1"/>
    <col min="14086" max="14086" width="23.7109375" style="2" bestFit="1" customWidth="1"/>
    <col min="14087" max="14340" width="11.42578125" style="2"/>
    <col min="14341" max="14341" width="14.28515625" style="2" customWidth="1"/>
    <col min="14342" max="14342" width="23.7109375" style="2" bestFit="1" customWidth="1"/>
    <col min="14343" max="14596" width="11.42578125" style="2"/>
    <col min="14597" max="14597" width="14.28515625" style="2" customWidth="1"/>
    <col min="14598" max="14598" width="23.7109375" style="2" bestFit="1" customWidth="1"/>
    <col min="14599" max="14852" width="11.42578125" style="2"/>
    <col min="14853" max="14853" width="14.28515625" style="2" customWidth="1"/>
    <col min="14854" max="14854" width="23.7109375" style="2" bestFit="1" customWidth="1"/>
    <col min="14855" max="15108" width="11.42578125" style="2"/>
    <col min="15109" max="15109" width="14.28515625" style="2" customWidth="1"/>
    <col min="15110" max="15110" width="23.7109375" style="2" bestFit="1" customWidth="1"/>
    <col min="15111" max="15364" width="11.42578125" style="2"/>
    <col min="15365" max="15365" width="14.28515625" style="2" customWidth="1"/>
    <col min="15366" max="15366" width="23.7109375" style="2" bestFit="1" customWidth="1"/>
    <col min="15367" max="15620" width="11.42578125" style="2"/>
    <col min="15621" max="15621" width="14.28515625" style="2" customWidth="1"/>
    <col min="15622" max="15622" width="23.7109375" style="2" bestFit="1" customWidth="1"/>
    <col min="15623" max="15876" width="11.42578125" style="2"/>
    <col min="15877" max="15877" width="14.28515625" style="2" customWidth="1"/>
    <col min="15878" max="15878" width="23.7109375" style="2" bestFit="1" customWidth="1"/>
    <col min="15879" max="16132" width="11.42578125" style="2"/>
    <col min="16133" max="16133" width="14.28515625" style="2" customWidth="1"/>
    <col min="16134" max="16134" width="23.7109375" style="2" bestFit="1" customWidth="1"/>
    <col min="16135" max="16384" width="11.42578125" style="2"/>
  </cols>
  <sheetData>
    <row r="2" spans="1:8" ht="14.25">
      <c r="A2" s="202" t="s">
        <v>0</v>
      </c>
      <c r="B2" s="202"/>
      <c r="C2" s="202"/>
      <c r="D2" s="202"/>
      <c r="E2" s="202"/>
      <c r="F2" s="202"/>
      <c r="G2" s="148"/>
      <c r="H2" s="148"/>
    </row>
    <row r="3" spans="1:8" ht="14.25">
      <c r="A3" s="211" t="s">
        <v>373</v>
      </c>
      <c r="B3" s="212"/>
      <c r="C3" s="212"/>
      <c r="D3" s="212"/>
      <c r="E3" s="212"/>
      <c r="F3" s="212"/>
      <c r="G3" s="184"/>
      <c r="H3" s="184"/>
    </row>
    <row r="4" spans="1:8" ht="16.5" thickBot="1">
      <c r="A4" s="179" t="s">
        <v>1</v>
      </c>
      <c r="B4" s="203" t="s">
        <v>0</v>
      </c>
      <c r="C4" s="203"/>
      <c r="D4" s="203"/>
      <c r="E4" s="203"/>
      <c r="F4" s="203"/>
      <c r="G4" s="1"/>
      <c r="H4" s="1"/>
    </row>
    <row r="5" spans="1:8" ht="15" customHeight="1">
      <c r="A5" s="180" t="s">
        <v>2</v>
      </c>
      <c r="B5" s="201" t="s">
        <v>3</v>
      </c>
      <c r="C5" s="201"/>
      <c r="D5" s="201"/>
      <c r="E5" s="183" t="s">
        <v>4</v>
      </c>
      <c r="F5" s="185" t="s">
        <v>5</v>
      </c>
    </row>
    <row r="6" spans="1:8" ht="16.5" thickBot="1">
      <c r="A6" s="180" t="s">
        <v>6</v>
      </c>
      <c r="B6" s="213" t="s">
        <v>7</v>
      </c>
      <c r="C6" s="213"/>
      <c r="D6" s="213"/>
      <c r="E6" s="213"/>
      <c r="F6" s="213"/>
      <c r="G6" s="181"/>
      <c r="H6" s="182"/>
    </row>
    <row r="7" spans="1:8" ht="13.5">
      <c r="A7" s="206"/>
      <c r="B7" s="207"/>
      <c r="C7" s="207"/>
      <c r="D7" s="207"/>
      <c r="E7" s="207"/>
      <c r="F7" s="208"/>
    </row>
    <row r="8" spans="1:8">
      <c r="A8" s="3"/>
      <c r="B8" s="4"/>
      <c r="D8" s="1"/>
      <c r="E8" s="1"/>
      <c r="F8" s="5"/>
    </row>
    <row r="9" spans="1:8">
      <c r="A9" s="6" t="s">
        <v>6</v>
      </c>
      <c r="B9" s="7" t="s">
        <v>8</v>
      </c>
      <c r="C9" s="7"/>
      <c r="D9" s="7"/>
      <c r="E9" s="8" t="s">
        <v>9</v>
      </c>
      <c r="F9" s="9"/>
    </row>
    <row r="10" spans="1:8">
      <c r="A10" s="6"/>
      <c r="B10" s="7"/>
      <c r="C10" s="7"/>
      <c r="D10" s="7"/>
      <c r="E10" s="8"/>
      <c r="F10" s="9"/>
    </row>
    <row r="11" spans="1:8">
      <c r="A11" s="209"/>
      <c r="B11" s="210"/>
      <c r="C11" s="210"/>
      <c r="D11" s="210"/>
      <c r="E11" s="210"/>
      <c r="F11" s="68" t="s">
        <v>10</v>
      </c>
    </row>
    <row r="12" spans="1:8" ht="13.5" thickBot="1">
      <c r="A12" s="10" t="s">
        <v>381</v>
      </c>
      <c r="B12" s="11"/>
      <c r="C12" s="11"/>
      <c r="D12" s="11"/>
      <c r="E12" s="12"/>
      <c r="F12" s="69">
        <v>2360642.2599999998</v>
      </c>
      <c r="H12" s="13"/>
    </row>
    <row r="13" spans="1:8" ht="13.5" thickTop="1">
      <c r="A13" s="53"/>
      <c r="B13" s="15"/>
      <c r="C13" s="15"/>
      <c r="D13" s="15"/>
      <c r="E13" s="16"/>
      <c r="F13" s="17"/>
    </row>
    <row r="14" spans="1:8">
      <c r="A14" s="18" t="s">
        <v>11</v>
      </c>
      <c r="B14" s="16"/>
      <c r="C14" s="16"/>
      <c r="D14" s="16"/>
      <c r="E14" s="19"/>
      <c r="F14" s="175">
        <f>+DEPOSITOS!C8</f>
        <v>0</v>
      </c>
    </row>
    <row r="15" spans="1:8">
      <c r="A15" s="18" t="s">
        <v>12</v>
      </c>
      <c r="B15" s="16"/>
      <c r="C15" s="16"/>
      <c r="D15" s="16"/>
      <c r="E15" s="19"/>
      <c r="F15" s="17">
        <v>0</v>
      </c>
    </row>
    <row r="16" spans="1:8">
      <c r="A16" s="18" t="s">
        <v>13</v>
      </c>
      <c r="B16" s="16"/>
      <c r="C16" s="16"/>
      <c r="D16" s="16"/>
      <c r="E16" s="19"/>
      <c r="F16" s="20">
        <v>0</v>
      </c>
    </row>
    <row r="17" spans="1:9">
      <c r="A17" s="10" t="s">
        <v>14</v>
      </c>
      <c r="B17" s="11"/>
      <c r="C17" s="11"/>
      <c r="D17" s="11"/>
      <c r="E17" s="16"/>
      <c r="F17" s="21">
        <f>+F12+F14</f>
        <v>2360642.2599999998</v>
      </c>
    </row>
    <row r="18" spans="1:9">
      <c r="A18" s="14" t="s">
        <v>15</v>
      </c>
      <c r="B18" s="15"/>
      <c r="C18" s="16"/>
      <c r="D18" s="16"/>
      <c r="E18" s="16"/>
      <c r="F18" s="17"/>
    </row>
    <row r="19" spans="1:9">
      <c r="A19" s="18" t="s">
        <v>16</v>
      </c>
      <c r="B19" s="16"/>
      <c r="C19" s="15"/>
      <c r="D19" s="15"/>
      <c r="E19" s="16"/>
      <c r="F19" s="52">
        <f>+'CHEQUES EMITIDOS'!D8</f>
        <v>270789.24</v>
      </c>
      <c r="H19" s="22"/>
    </row>
    <row r="20" spans="1:9">
      <c r="A20" s="18" t="s">
        <v>17</v>
      </c>
      <c r="B20" s="16"/>
      <c r="C20" s="15"/>
      <c r="D20" s="15"/>
      <c r="E20" s="16"/>
      <c r="F20" s="52">
        <v>0</v>
      </c>
      <c r="H20" s="22"/>
    </row>
    <row r="21" spans="1:9">
      <c r="A21" s="23" t="s">
        <v>18</v>
      </c>
      <c r="B21" s="19"/>
      <c r="C21" s="19"/>
      <c r="D21" s="16"/>
      <c r="E21" s="130"/>
      <c r="F21" s="72">
        <f>+'CARGOS BANCARIOS'!B4</f>
        <v>339.1</v>
      </c>
      <c r="G21" s="22"/>
      <c r="H21" s="22"/>
    </row>
    <row r="22" spans="1:9">
      <c r="A22" s="23" t="s">
        <v>19</v>
      </c>
      <c r="B22" s="19"/>
      <c r="C22" s="19"/>
      <c r="D22" s="16"/>
      <c r="E22" s="130"/>
      <c r="F22" s="75">
        <f>+'NOMINAS REALIZADAS '!D11</f>
        <v>0</v>
      </c>
    </row>
    <row r="23" spans="1:9">
      <c r="A23" s="23" t="s">
        <v>20</v>
      </c>
      <c r="B23" s="19"/>
      <c r="C23" s="19"/>
      <c r="D23" s="16"/>
      <c r="E23" s="130"/>
      <c r="F23" s="24">
        <v>0</v>
      </c>
      <c r="H23" s="22"/>
      <c r="I23" s="22"/>
    </row>
    <row r="24" spans="1:9">
      <c r="A24" s="3"/>
      <c r="F24" s="73">
        <f>+F19+F21+F20+F22</f>
        <v>271128.33999999997</v>
      </c>
      <c r="G24" s="13"/>
    </row>
    <row r="25" spans="1:9" ht="13.5" thickBot="1">
      <c r="A25" s="204" t="s">
        <v>21</v>
      </c>
      <c r="B25" s="205"/>
      <c r="C25" s="25"/>
      <c r="D25" s="25"/>
      <c r="E25" s="26"/>
      <c r="F25" s="124">
        <f>+F17-F24</f>
        <v>2089513.92</v>
      </c>
      <c r="G25" s="22"/>
      <c r="H25" s="22"/>
    </row>
    <row r="26" spans="1:9" ht="13.5" thickTop="1">
      <c r="A26" s="27"/>
      <c r="B26" s="28"/>
      <c r="C26" s="25"/>
      <c r="D26" s="25"/>
      <c r="E26" s="26"/>
      <c r="F26" s="29"/>
      <c r="G26" s="22"/>
    </row>
    <row r="27" spans="1:9">
      <c r="A27" s="27"/>
      <c r="B27" s="28"/>
      <c r="C27" s="25"/>
      <c r="D27" s="25"/>
      <c r="E27" s="26"/>
      <c r="F27" s="29"/>
      <c r="G27" s="22"/>
    </row>
    <row r="28" spans="1:9">
      <c r="A28" s="18"/>
      <c r="B28" s="16"/>
      <c r="C28" s="16"/>
      <c r="D28" s="16"/>
      <c r="E28" s="16"/>
      <c r="F28" s="68" t="s">
        <v>22</v>
      </c>
    </row>
    <row r="29" spans="1:9">
      <c r="A29" s="18"/>
      <c r="B29" s="16"/>
      <c r="C29" s="16"/>
      <c r="D29" s="16"/>
      <c r="E29" s="16"/>
      <c r="F29" s="30"/>
    </row>
    <row r="30" spans="1:9" ht="15">
      <c r="A30" s="10" t="s">
        <v>23</v>
      </c>
      <c r="B30" s="11"/>
      <c r="C30" s="11"/>
      <c r="D30" s="11"/>
      <c r="E30" s="130"/>
      <c r="F30" s="176">
        <v>2250906.38</v>
      </c>
      <c r="G30" s="22"/>
    </row>
    <row r="31" spans="1:9">
      <c r="A31" s="14" t="s">
        <v>24</v>
      </c>
      <c r="B31" s="15"/>
      <c r="C31" s="15"/>
      <c r="D31" s="15"/>
      <c r="E31" s="16"/>
      <c r="F31" s="31"/>
    </row>
    <row r="32" spans="1:9">
      <c r="A32" s="18" t="s">
        <v>25</v>
      </c>
      <c r="B32" s="16"/>
      <c r="C32" s="16"/>
      <c r="D32" s="16"/>
      <c r="E32" s="130"/>
      <c r="F32" s="17"/>
    </row>
    <row r="33" spans="1:8">
      <c r="A33" s="18"/>
      <c r="B33" s="16"/>
      <c r="C33" s="16"/>
      <c r="D33" s="16"/>
      <c r="E33" s="130"/>
      <c r="F33" s="17"/>
    </row>
    <row r="34" spans="1:8">
      <c r="A34" s="10" t="s">
        <v>14</v>
      </c>
      <c r="B34" s="11"/>
      <c r="C34" s="11"/>
      <c r="D34" s="11"/>
      <c r="E34" s="32"/>
      <c r="F34" s="128">
        <f>F30+F32</f>
        <v>2250906.38</v>
      </c>
    </row>
    <row r="35" spans="1:8">
      <c r="A35" s="18"/>
      <c r="B35" s="16"/>
      <c r="C35" s="16"/>
      <c r="D35" s="16"/>
      <c r="E35" s="16"/>
      <c r="F35" s="31"/>
    </row>
    <row r="36" spans="1:8">
      <c r="A36" s="14" t="s">
        <v>15</v>
      </c>
      <c r="B36" s="15"/>
      <c r="C36" s="15"/>
      <c r="D36" s="15"/>
      <c r="E36" s="16"/>
      <c r="F36" s="17"/>
    </row>
    <row r="37" spans="1:8">
      <c r="A37" s="18" t="s">
        <v>26</v>
      </c>
      <c r="B37" s="16"/>
      <c r="C37" s="16"/>
      <c r="D37" s="16"/>
      <c r="E37" s="32"/>
      <c r="F37" s="62">
        <f>+'CHEQUES EN TRANSITO'!D9</f>
        <v>161392.46</v>
      </c>
    </row>
    <row r="38" spans="1:8">
      <c r="A38" s="18"/>
      <c r="B38" s="16"/>
      <c r="C38" s="16"/>
      <c r="D38" s="16"/>
      <c r="E38" s="32"/>
      <c r="F38" s="17"/>
    </row>
    <row r="39" spans="1:8">
      <c r="A39" s="204" t="s">
        <v>21</v>
      </c>
      <c r="B39" s="205"/>
      <c r="C39" s="25"/>
      <c r="D39" s="25"/>
      <c r="E39" s="12"/>
      <c r="F39" s="69">
        <f>+F34-F37</f>
        <v>2089513.92</v>
      </c>
      <c r="G39" s="22"/>
    </row>
    <row r="40" spans="1:8" ht="14.25" thickTop="1" thickBot="1">
      <c r="A40" s="33"/>
      <c r="B40" s="34"/>
      <c r="C40" s="34"/>
      <c r="D40" s="34"/>
      <c r="E40" s="35"/>
      <c r="F40" s="74"/>
    </row>
    <row r="41" spans="1:8">
      <c r="A41" s="3"/>
      <c r="F41" s="131"/>
    </row>
    <row r="42" spans="1:8">
      <c r="A42" s="3"/>
      <c r="F42" s="131">
        <f>+F39-F25</f>
        <v>0</v>
      </c>
    </row>
    <row r="43" spans="1:8">
      <c r="A43" s="3"/>
      <c r="F43" s="131"/>
      <c r="H43" s="22"/>
    </row>
    <row r="44" spans="1:8">
      <c r="A44" s="3"/>
      <c r="F44" s="132"/>
    </row>
    <row r="45" spans="1:8">
      <c r="A45" s="133" t="s">
        <v>27</v>
      </c>
      <c r="B45" s="36"/>
      <c r="C45" s="36"/>
      <c r="D45" s="36" t="s">
        <v>28</v>
      </c>
      <c r="E45" s="36"/>
      <c r="F45" s="134" t="s">
        <v>29</v>
      </c>
    </row>
    <row r="46" spans="1:8" ht="13.5" thickBot="1">
      <c r="A46" s="135"/>
      <c r="B46" s="136"/>
      <c r="C46" s="136"/>
      <c r="D46" s="136"/>
      <c r="E46" s="136"/>
      <c r="F46" s="137"/>
    </row>
  </sheetData>
  <protectedRanges>
    <protectedRange sqref="H6" name="Rango1"/>
  </protectedRanges>
  <mergeCells count="9">
    <mergeCell ref="B5:D5"/>
    <mergeCell ref="A2:F2"/>
    <mergeCell ref="B4:F4"/>
    <mergeCell ref="A39:B39"/>
    <mergeCell ref="A7:F7"/>
    <mergeCell ref="A11:E11"/>
    <mergeCell ref="A25:B25"/>
    <mergeCell ref="A3:F3"/>
    <mergeCell ref="B6:F6"/>
  </mergeCells>
  <printOptions vertic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0"/>
  <sheetViews>
    <sheetView view="pageBreakPreview" zoomScale="93" zoomScaleNormal="100" zoomScaleSheetLayoutView="93" workbookViewId="0">
      <selection activeCell="D22" sqref="D22"/>
    </sheetView>
  </sheetViews>
  <sheetFormatPr baseColWidth="10" defaultColWidth="10.7109375" defaultRowHeight="12.75"/>
  <cols>
    <col min="1" max="1" width="13" style="2" customWidth="1"/>
    <col min="2" max="2" width="11.28515625" style="2" bestFit="1" customWidth="1"/>
    <col min="3" max="3" width="46.85546875" style="80" bestFit="1" customWidth="1"/>
    <col min="4" max="4" width="39.28515625" style="41" customWidth="1"/>
    <col min="5" max="255" width="11.42578125" style="2"/>
    <col min="256" max="257" width="11.5703125" style="2" bestFit="1" customWidth="1"/>
    <col min="258" max="258" width="57.140625" style="2" customWidth="1"/>
    <col min="259" max="259" width="27.28515625" style="2" customWidth="1"/>
    <col min="260" max="511" width="11.42578125" style="2"/>
    <col min="512" max="513" width="11.5703125" style="2" bestFit="1" customWidth="1"/>
    <col min="514" max="514" width="57.140625" style="2" customWidth="1"/>
    <col min="515" max="515" width="27.28515625" style="2" customWidth="1"/>
    <col min="516" max="767" width="11.42578125" style="2"/>
    <col min="768" max="769" width="11.5703125" style="2" bestFit="1" customWidth="1"/>
    <col min="770" max="770" width="57.140625" style="2" customWidth="1"/>
    <col min="771" max="771" width="27.28515625" style="2" customWidth="1"/>
    <col min="772" max="1023" width="11.42578125" style="2"/>
    <col min="1024" max="1025" width="11.5703125" style="2" bestFit="1" customWidth="1"/>
    <col min="1026" max="1026" width="57.140625" style="2" customWidth="1"/>
    <col min="1027" max="1027" width="27.28515625" style="2" customWidth="1"/>
    <col min="1028" max="1279" width="11.42578125" style="2"/>
    <col min="1280" max="1281" width="11.5703125" style="2" bestFit="1" customWidth="1"/>
    <col min="1282" max="1282" width="57.140625" style="2" customWidth="1"/>
    <col min="1283" max="1283" width="27.28515625" style="2" customWidth="1"/>
    <col min="1284" max="1535" width="11.42578125" style="2"/>
    <col min="1536" max="1537" width="11.5703125" style="2" bestFit="1" customWidth="1"/>
    <col min="1538" max="1538" width="57.140625" style="2" customWidth="1"/>
    <col min="1539" max="1539" width="27.28515625" style="2" customWidth="1"/>
    <col min="1540" max="1791" width="11.42578125" style="2"/>
    <col min="1792" max="1793" width="11.5703125" style="2" bestFit="1" customWidth="1"/>
    <col min="1794" max="1794" width="57.140625" style="2" customWidth="1"/>
    <col min="1795" max="1795" width="27.28515625" style="2" customWidth="1"/>
    <col min="1796" max="2047" width="11.42578125" style="2"/>
    <col min="2048" max="2049" width="11.5703125" style="2" bestFit="1" customWidth="1"/>
    <col min="2050" max="2050" width="57.140625" style="2" customWidth="1"/>
    <col min="2051" max="2051" width="27.28515625" style="2" customWidth="1"/>
    <col min="2052" max="2303" width="11.42578125" style="2"/>
    <col min="2304" max="2305" width="11.5703125" style="2" bestFit="1" customWidth="1"/>
    <col min="2306" max="2306" width="57.140625" style="2" customWidth="1"/>
    <col min="2307" max="2307" width="27.28515625" style="2" customWidth="1"/>
    <col min="2308" max="2559" width="11.42578125" style="2"/>
    <col min="2560" max="2561" width="11.5703125" style="2" bestFit="1" customWidth="1"/>
    <col min="2562" max="2562" width="57.140625" style="2" customWidth="1"/>
    <col min="2563" max="2563" width="27.28515625" style="2" customWidth="1"/>
    <col min="2564" max="2815" width="11.42578125" style="2"/>
    <col min="2816" max="2817" width="11.5703125" style="2" bestFit="1" customWidth="1"/>
    <col min="2818" max="2818" width="57.140625" style="2" customWidth="1"/>
    <col min="2819" max="2819" width="27.28515625" style="2" customWidth="1"/>
    <col min="2820" max="3071" width="11.42578125" style="2"/>
    <col min="3072" max="3073" width="11.5703125" style="2" bestFit="1" customWidth="1"/>
    <col min="3074" max="3074" width="57.140625" style="2" customWidth="1"/>
    <col min="3075" max="3075" width="27.28515625" style="2" customWidth="1"/>
    <col min="3076" max="3327" width="11.42578125" style="2"/>
    <col min="3328" max="3329" width="11.5703125" style="2" bestFit="1" customWidth="1"/>
    <col min="3330" max="3330" width="57.140625" style="2" customWidth="1"/>
    <col min="3331" max="3331" width="27.28515625" style="2" customWidth="1"/>
    <col min="3332" max="3583" width="11.42578125" style="2"/>
    <col min="3584" max="3585" width="11.5703125" style="2" bestFit="1" customWidth="1"/>
    <col min="3586" max="3586" width="57.140625" style="2" customWidth="1"/>
    <col min="3587" max="3587" width="27.28515625" style="2" customWidth="1"/>
    <col min="3588" max="3839" width="11.42578125" style="2"/>
    <col min="3840" max="3841" width="11.5703125" style="2" bestFit="1" customWidth="1"/>
    <col min="3842" max="3842" width="57.140625" style="2" customWidth="1"/>
    <col min="3843" max="3843" width="27.28515625" style="2" customWidth="1"/>
    <col min="3844" max="4095" width="11.42578125" style="2"/>
    <col min="4096" max="4097" width="11.5703125" style="2" bestFit="1" customWidth="1"/>
    <col min="4098" max="4098" width="57.140625" style="2" customWidth="1"/>
    <col min="4099" max="4099" width="27.28515625" style="2" customWidth="1"/>
    <col min="4100" max="4351" width="11.42578125" style="2"/>
    <col min="4352" max="4353" width="11.5703125" style="2" bestFit="1" customWidth="1"/>
    <col min="4354" max="4354" width="57.140625" style="2" customWidth="1"/>
    <col min="4355" max="4355" width="27.28515625" style="2" customWidth="1"/>
    <col min="4356" max="4607" width="11.42578125" style="2"/>
    <col min="4608" max="4609" width="11.5703125" style="2" bestFit="1" customWidth="1"/>
    <col min="4610" max="4610" width="57.140625" style="2" customWidth="1"/>
    <col min="4611" max="4611" width="27.28515625" style="2" customWidth="1"/>
    <col min="4612" max="4863" width="11.42578125" style="2"/>
    <col min="4864" max="4865" width="11.5703125" style="2" bestFit="1" customWidth="1"/>
    <col min="4866" max="4866" width="57.140625" style="2" customWidth="1"/>
    <col min="4867" max="4867" width="27.28515625" style="2" customWidth="1"/>
    <col min="4868" max="5119" width="11.42578125" style="2"/>
    <col min="5120" max="5121" width="11.5703125" style="2" bestFit="1" customWidth="1"/>
    <col min="5122" max="5122" width="57.140625" style="2" customWidth="1"/>
    <col min="5123" max="5123" width="27.28515625" style="2" customWidth="1"/>
    <col min="5124" max="5375" width="11.42578125" style="2"/>
    <col min="5376" max="5377" width="11.5703125" style="2" bestFit="1" customWidth="1"/>
    <col min="5378" max="5378" width="57.140625" style="2" customWidth="1"/>
    <col min="5379" max="5379" width="27.28515625" style="2" customWidth="1"/>
    <col min="5380" max="5631" width="11.42578125" style="2"/>
    <col min="5632" max="5633" width="11.5703125" style="2" bestFit="1" customWidth="1"/>
    <col min="5634" max="5634" width="57.140625" style="2" customWidth="1"/>
    <col min="5635" max="5635" width="27.28515625" style="2" customWidth="1"/>
    <col min="5636" max="5887" width="11.42578125" style="2"/>
    <col min="5888" max="5889" width="11.5703125" style="2" bestFit="1" customWidth="1"/>
    <col min="5890" max="5890" width="57.140625" style="2" customWidth="1"/>
    <col min="5891" max="5891" width="27.28515625" style="2" customWidth="1"/>
    <col min="5892" max="6143" width="11.42578125" style="2"/>
    <col min="6144" max="6145" width="11.5703125" style="2" bestFit="1" customWidth="1"/>
    <col min="6146" max="6146" width="57.140625" style="2" customWidth="1"/>
    <col min="6147" max="6147" width="27.28515625" style="2" customWidth="1"/>
    <col min="6148" max="6399" width="11.42578125" style="2"/>
    <col min="6400" max="6401" width="11.5703125" style="2" bestFit="1" customWidth="1"/>
    <col min="6402" max="6402" width="57.140625" style="2" customWidth="1"/>
    <col min="6403" max="6403" width="27.28515625" style="2" customWidth="1"/>
    <col min="6404" max="6655" width="11.42578125" style="2"/>
    <col min="6656" max="6657" width="11.5703125" style="2" bestFit="1" customWidth="1"/>
    <col min="6658" max="6658" width="57.140625" style="2" customWidth="1"/>
    <col min="6659" max="6659" width="27.28515625" style="2" customWidth="1"/>
    <col min="6660" max="6911" width="11.42578125" style="2"/>
    <col min="6912" max="6913" width="11.5703125" style="2" bestFit="1" customWidth="1"/>
    <col min="6914" max="6914" width="57.140625" style="2" customWidth="1"/>
    <col min="6915" max="6915" width="27.28515625" style="2" customWidth="1"/>
    <col min="6916" max="7167" width="11.42578125" style="2"/>
    <col min="7168" max="7169" width="11.5703125" style="2" bestFit="1" customWidth="1"/>
    <col min="7170" max="7170" width="57.140625" style="2" customWidth="1"/>
    <col min="7171" max="7171" width="27.28515625" style="2" customWidth="1"/>
    <col min="7172" max="7423" width="11.42578125" style="2"/>
    <col min="7424" max="7425" width="11.5703125" style="2" bestFit="1" customWidth="1"/>
    <col min="7426" max="7426" width="57.140625" style="2" customWidth="1"/>
    <col min="7427" max="7427" width="27.28515625" style="2" customWidth="1"/>
    <col min="7428" max="7679" width="11.42578125" style="2"/>
    <col min="7680" max="7681" width="11.5703125" style="2" bestFit="1" customWidth="1"/>
    <col min="7682" max="7682" width="57.140625" style="2" customWidth="1"/>
    <col min="7683" max="7683" width="27.28515625" style="2" customWidth="1"/>
    <col min="7684" max="7935" width="11.42578125" style="2"/>
    <col min="7936" max="7937" width="11.5703125" style="2" bestFit="1" customWidth="1"/>
    <col min="7938" max="7938" width="57.140625" style="2" customWidth="1"/>
    <col min="7939" max="7939" width="27.28515625" style="2" customWidth="1"/>
    <col min="7940" max="8191" width="11.42578125" style="2"/>
    <col min="8192" max="8193" width="11.5703125" style="2" bestFit="1" customWidth="1"/>
    <col min="8194" max="8194" width="57.140625" style="2" customWidth="1"/>
    <col min="8195" max="8195" width="27.28515625" style="2" customWidth="1"/>
    <col min="8196" max="8447" width="11.42578125" style="2"/>
    <col min="8448" max="8449" width="11.5703125" style="2" bestFit="1" customWidth="1"/>
    <col min="8450" max="8450" width="57.140625" style="2" customWidth="1"/>
    <col min="8451" max="8451" width="27.28515625" style="2" customWidth="1"/>
    <col min="8452" max="8703" width="11.42578125" style="2"/>
    <col min="8704" max="8705" width="11.5703125" style="2" bestFit="1" customWidth="1"/>
    <col min="8706" max="8706" width="57.140625" style="2" customWidth="1"/>
    <col min="8707" max="8707" width="27.28515625" style="2" customWidth="1"/>
    <col min="8708" max="8959" width="11.42578125" style="2"/>
    <col min="8960" max="8961" width="11.5703125" style="2" bestFit="1" customWidth="1"/>
    <col min="8962" max="8962" width="57.140625" style="2" customWidth="1"/>
    <col min="8963" max="8963" width="27.28515625" style="2" customWidth="1"/>
    <col min="8964" max="9215" width="11.42578125" style="2"/>
    <col min="9216" max="9217" width="11.5703125" style="2" bestFit="1" customWidth="1"/>
    <col min="9218" max="9218" width="57.140625" style="2" customWidth="1"/>
    <col min="9219" max="9219" width="27.28515625" style="2" customWidth="1"/>
    <col min="9220" max="9471" width="11.42578125" style="2"/>
    <col min="9472" max="9473" width="11.5703125" style="2" bestFit="1" customWidth="1"/>
    <col min="9474" max="9474" width="57.140625" style="2" customWidth="1"/>
    <col min="9475" max="9475" width="27.28515625" style="2" customWidth="1"/>
    <col min="9476" max="9727" width="11.42578125" style="2"/>
    <col min="9728" max="9729" width="11.5703125" style="2" bestFit="1" customWidth="1"/>
    <col min="9730" max="9730" width="57.140625" style="2" customWidth="1"/>
    <col min="9731" max="9731" width="27.28515625" style="2" customWidth="1"/>
    <col min="9732" max="9983" width="11.42578125" style="2"/>
    <col min="9984" max="9985" width="11.5703125" style="2" bestFit="1" customWidth="1"/>
    <col min="9986" max="9986" width="57.140625" style="2" customWidth="1"/>
    <col min="9987" max="9987" width="27.28515625" style="2" customWidth="1"/>
    <col min="9988" max="10239" width="11.42578125" style="2"/>
    <col min="10240" max="10241" width="11.5703125" style="2" bestFit="1" customWidth="1"/>
    <col min="10242" max="10242" width="57.140625" style="2" customWidth="1"/>
    <col min="10243" max="10243" width="27.28515625" style="2" customWidth="1"/>
    <col min="10244" max="10495" width="11.42578125" style="2"/>
    <col min="10496" max="10497" width="11.5703125" style="2" bestFit="1" customWidth="1"/>
    <col min="10498" max="10498" width="57.140625" style="2" customWidth="1"/>
    <col min="10499" max="10499" width="27.28515625" style="2" customWidth="1"/>
    <col min="10500" max="10751" width="11.42578125" style="2"/>
    <col min="10752" max="10753" width="11.5703125" style="2" bestFit="1" customWidth="1"/>
    <col min="10754" max="10754" width="57.140625" style="2" customWidth="1"/>
    <col min="10755" max="10755" width="27.28515625" style="2" customWidth="1"/>
    <col min="10756" max="11007" width="11.42578125" style="2"/>
    <col min="11008" max="11009" width="11.5703125" style="2" bestFit="1" customWidth="1"/>
    <col min="11010" max="11010" width="57.140625" style="2" customWidth="1"/>
    <col min="11011" max="11011" width="27.28515625" style="2" customWidth="1"/>
    <col min="11012" max="11263" width="11.42578125" style="2"/>
    <col min="11264" max="11265" width="11.5703125" style="2" bestFit="1" customWidth="1"/>
    <col min="11266" max="11266" width="57.140625" style="2" customWidth="1"/>
    <col min="11267" max="11267" width="27.28515625" style="2" customWidth="1"/>
    <col min="11268" max="11519" width="11.42578125" style="2"/>
    <col min="11520" max="11521" width="11.5703125" style="2" bestFit="1" customWidth="1"/>
    <col min="11522" max="11522" width="57.140625" style="2" customWidth="1"/>
    <col min="11523" max="11523" width="27.28515625" style="2" customWidth="1"/>
    <col min="11524" max="11775" width="11.42578125" style="2"/>
    <col min="11776" max="11777" width="11.5703125" style="2" bestFit="1" customWidth="1"/>
    <col min="11778" max="11778" width="57.140625" style="2" customWidth="1"/>
    <col min="11779" max="11779" width="27.28515625" style="2" customWidth="1"/>
    <col min="11780" max="12031" width="11.42578125" style="2"/>
    <col min="12032" max="12033" width="11.5703125" style="2" bestFit="1" customWidth="1"/>
    <col min="12034" max="12034" width="57.140625" style="2" customWidth="1"/>
    <col min="12035" max="12035" width="27.28515625" style="2" customWidth="1"/>
    <col min="12036" max="12287" width="11.42578125" style="2"/>
    <col min="12288" max="12289" width="11.5703125" style="2" bestFit="1" customWidth="1"/>
    <col min="12290" max="12290" width="57.140625" style="2" customWidth="1"/>
    <col min="12291" max="12291" width="27.28515625" style="2" customWidth="1"/>
    <col min="12292" max="12543" width="11.42578125" style="2"/>
    <col min="12544" max="12545" width="11.5703125" style="2" bestFit="1" customWidth="1"/>
    <col min="12546" max="12546" width="57.140625" style="2" customWidth="1"/>
    <col min="12547" max="12547" width="27.28515625" style="2" customWidth="1"/>
    <col min="12548" max="12799" width="11.42578125" style="2"/>
    <col min="12800" max="12801" width="11.5703125" style="2" bestFit="1" customWidth="1"/>
    <col min="12802" max="12802" width="57.140625" style="2" customWidth="1"/>
    <col min="12803" max="12803" width="27.28515625" style="2" customWidth="1"/>
    <col min="12804" max="13055" width="11.42578125" style="2"/>
    <col min="13056" max="13057" width="11.5703125" style="2" bestFit="1" customWidth="1"/>
    <col min="13058" max="13058" width="57.140625" style="2" customWidth="1"/>
    <col min="13059" max="13059" width="27.28515625" style="2" customWidth="1"/>
    <col min="13060" max="13311" width="11.42578125" style="2"/>
    <col min="13312" max="13313" width="11.5703125" style="2" bestFit="1" customWidth="1"/>
    <col min="13314" max="13314" width="57.140625" style="2" customWidth="1"/>
    <col min="13315" max="13315" width="27.28515625" style="2" customWidth="1"/>
    <col min="13316" max="13567" width="11.42578125" style="2"/>
    <col min="13568" max="13569" width="11.5703125" style="2" bestFit="1" customWidth="1"/>
    <col min="13570" max="13570" width="57.140625" style="2" customWidth="1"/>
    <col min="13571" max="13571" width="27.28515625" style="2" customWidth="1"/>
    <col min="13572" max="13823" width="11.42578125" style="2"/>
    <col min="13824" max="13825" width="11.5703125" style="2" bestFit="1" customWidth="1"/>
    <col min="13826" max="13826" width="57.140625" style="2" customWidth="1"/>
    <col min="13827" max="13827" width="27.28515625" style="2" customWidth="1"/>
    <col min="13828" max="14079" width="11.42578125" style="2"/>
    <col min="14080" max="14081" width="11.5703125" style="2" bestFit="1" customWidth="1"/>
    <col min="14082" max="14082" width="57.140625" style="2" customWidth="1"/>
    <col min="14083" max="14083" width="27.28515625" style="2" customWidth="1"/>
    <col min="14084" max="14335" width="11.42578125" style="2"/>
    <col min="14336" max="14337" width="11.5703125" style="2" bestFit="1" customWidth="1"/>
    <col min="14338" max="14338" width="57.140625" style="2" customWidth="1"/>
    <col min="14339" max="14339" width="27.28515625" style="2" customWidth="1"/>
    <col min="14340" max="14591" width="11.42578125" style="2"/>
    <col min="14592" max="14593" width="11.5703125" style="2" bestFit="1" customWidth="1"/>
    <col min="14594" max="14594" width="57.140625" style="2" customWidth="1"/>
    <col min="14595" max="14595" width="27.28515625" style="2" customWidth="1"/>
    <col min="14596" max="14847" width="11.42578125" style="2"/>
    <col min="14848" max="14849" width="11.5703125" style="2" bestFit="1" customWidth="1"/>
    <col min="14850" max="14850" width="57.140625" style="2" customWidth="1"/>
    <col min="14851" max="14851" width="27.28515625" style="2" customWidth="1"/>
    <col min="14852" max="15103" width="11.42578125" style="2"/>
    <col min="15104" max="15105" width="11.5703125" style="2" bestFit="1" customWidth="1"/>
    <col min="15106" max="15106" width="57.140625" style="2" customWidth="1"/>
    <col min="15107" max="15107" width="27.28515625" style="2" customWidth="1"/>
    <col min="15108" max="15359" width="11.42578125" style="2"/>
    <col min="15360" max="15361" width="11.5703125" style="2" bestFit="1" customWidth="1"/>
    <col min="15362" max="15362" width="57.140625" style="2" customWidth="1"/>
    <col min="15363" max="15363" width="27.28515625" style="2" customWidth="1"/>
    <col min="15364" max="15615" width="11.42578125" style="2"/>
    <col min="15616" max="15617" width="11.5703125" style="2" bestFit="1" customWidth="1"/>
    <col min="15618" max="15618" width="57.140625" style="2" customWidth="1"/>
    <col min="15619" max="15619" width="27.28515625" style="2" customWidth="1"/>
    <col min="15620" max="15871" width="11.42578125" style="2"/>
    <col min="15872" max="15873" width="11.5703125" style="2" bestFit="1" customWidth="1"/>
    <col min="15874" max="15874" width="57.140625" style="2" customWidth="1"/>
    <col min="15875" max="15875" width="27.28515625" style="2" customWidth="1"/>
    <col min="15876" max="16127" width="11.42578125" style="2"/>
    <col min="16128" max="16129" width="11.5703125" style="2" bestFit="1" customWidth="1"/>
    <col min="16130" max="16130" width="57.140625" style="2" customWidth="1"/>
    <col min="16131" max="16131" width="27.28515625" style="2" customWidth="1"/>
    <col min="16132" max="16384" width="11.42578125" style="2"/>
  </cols>
  <sheetData>
    <row r="1" spans="1:7">
      <c r="A1" s="223" t="s">
        <v>0</v>
      </c>
      <c r="B1" s="223"/>
      <c r="C1" s="223"/>
      <c r="D1" s="223"/>
    </row>
    <row r="2" spans="1:7">
      <c r="A2" s="223" t="s">
        <v>378</v>
      </c>
      <c r="B2" s="223"/>
      <c r="C2" s="223"/>
      <c r="D2" s="223"/>
    </row>
    <row r="3" spans="1:7">
      <c r="A3" s="223" t="s">
        <v>38</v>
      </c>
      <c r="B3" s="223"/>
      <c r="C3" s="223"/>
      <c r="D3" s="223"/>
    </row>
    <row r="4" spans="1:7">
      <c r="A4" s="225" t="s">
        <v>39</v>
      </c>
      <c r="B4" s="225"/>
      <c r="C4" s="225"/>
      <c r="D4" s="225"/>
    </row>
    <row r="5" spans="1:7">
      <c r="A5" s="44"/>
      <c r="B5" s="19"/>
      <c r="C5" s="48"/>
    </row>
    <row r="6" spans="1:7">
      <c r="A6" s="44"/>
      <c r="B6" s="19"/>
      <c r="C6" s="48"/>
    </row>
    <row r="7" spans="1:7">
      <c r="A7" s="65" t="s">
        <v>32</v>
      </c>
      <c r="B7" s="65" t="s">
        <v>40</v>
      </c>
      <c r="C7" s="63" t="s">
        <v>33</v>
      </c>
      <c r="D7" s="64" t="s">
        <v>42</v>
      </c>
    </row>
    <row r="8" spans="1:7" ht="13.5" customHeight="1">
      <c r="A8" s="196">
        <v>45862</v>
      </c>
      <c r="B8" s="197">
        <v>196</v>
      </c>
      <c r="C8" s="195" t="s">
        <v>383</v>
      </c>
      <c r="D8" s="194">
        <v>161392.46</v>
      </c>
      <c r="E8" s="129"/>
      <c r="F8" s="129"/>
      <c r="G8" s="129"/>
    </row>
    <row r="9" spans="1:7">
      <c r="A9" s="219" t="s">
        <v>364</v>
      </c>
      <c r="B9" s="219"/>
      <c r="C9" s="219"/>
      <c r="D9" s="125">
        <f>SUM(D8)</f>
        <v>161392.46</v>
      </c>
    </row>
    <row r="10" spans="1:7">
      <c r="A10" s="44"/>
      <c r="B10" s="19"/>
      <c r="C10" s="79"/>
      <c r="D10" s="67"/>
    </row>
    <row r="11" spans="1:7">
      <c r="A11" s="44"/>
      <c r="B11" s="19"/>
      <c r="C11" s="79"/>
      <c r="D11" s="67"/>
    </row>
    <row r="12" spans="1:7">
      <c r="A12" s="44"/>
      <c r="B12" s="19"/>
      <c r="C12" s="79"/>
      <c r="D12" s="67"/>
    </row>
    <row r="13" spans="1:7">
      <c r="A13" s="44"/>
      <c r="B13" s="19"/>
      <c r="C13" s="79"/>
      <c r="D13" s="67"/>
    </row>
    <row r="14" spans="1:7">
      <c r="A14" s="44"/>
      <c r="B14" s="19"/>
      <c r="C14" s="79"/>
      <c r="D14" s="67"/>
    </row>
    <row r="15" spans="1:7">
      <c r="A15" s="44"/>
      <c r="B15" s="19"/>
      <c r="C15" s="79"/>
      <c r="D15" s="67"/>
    </row>
    <row r="16" spans="1:7">
      <c r="A16" s="44"/>
      <c r="B16" s="19"/>
      <c r="C16" s="79"/>
      <c r="D16" s="67"/>
    </row>
    <row r="17" spans="1:4">
      <c r="A17" s="44"/>
      <c r="B17" s="56"/>
      <c r="C17" s="79"/>
      <c r="D17" s="67"/>
    </row>
    <row r="18" spans="1:4">
      <c r="A18" s="44"/>
      <c r="B18" s="56"/>
      <c r="C18" s="79"/>
      <c r="D18" s="67"/>
    </row>
    <row r="19" spans="1:4">
      <c r="A19" s="44"/>
      <c r="B19" s="56"/>
      <c r="C19" s="79"/>
      <c r="D19" s="67"/>
    </row>
    <row r="20" spans="1:4">
      <c r="A20" s="44"/>
      <c r="B20" s="56"/>
      <c r="C20" s="79"/>
      <c r="D20" s="67"/>
    </row>
    <row r="21" spans="1:4">
      <c r="A21" s="44"/>
      <c r="B21" s="56"/>
      <c r="C21" s="79"/>
      <c r="D21" s="67"/>
    </row>
    <row r="22" spans="1:4">
      <c r="A22" s="44"/>
      <c r="B22" s="56"/>
      <c r="C22" s="79"/>
      <c r="D22" s="67"/>
    </row>
    <row r="23" spans="1:4">
      <c r="A23" s="44"/>
      <c r="B23" s="56"/>
      <c r="C23" s="79"/>
      <c r="D23" s="67"/>
    </row>
    <row r="24" spans="1:4">
      <c r="A24" s="44"/>
      <c r="B24" s="56"/>
      <c r="C24" s="79"/>
      <c r="D24" s="67"/>
    </row>
    <row r="25" spans="1:4">
      <c r="A25" s="44"/>
      <c r="B25" s="56"/>
      <c r="C25" s="79"/>
      <c r="D25" s="67"/>
    </row>
    <row r="26" spans="1:4">
      <c r="A26" s="44"/>
      <c r="B26" s="56"/>
      <c r="C26" s="79"/>
      <c r="D26" s="67"/>
    </row>
    <row r="27" spans="1:4">
      <c r="A27" s="44"/>
      <c r="B27" s="56"/>
      <c r="C27" s="79"/>
      <c r="D27" s="67"/>
    </row>
    <row r="28" spans="1:4">
      <c r="A28" s="44"/>
      <c r="B28" s="56"/>
      <c r="C28" s="79"/>
      <c r="D28" s="67"/>
    </row>
    <row r="29" spans="1:4">
      <c r="A29" s="44"/>
      <c r="B29" s="56"/>
      <c r="C29" s="79"/>
      <c r="D29" s="67"/>
    </row>
    <row r="30" spans="1:4">
      <c r="A30" s="44"/>
      <c r="B30" s="56"/>
      <c r="C30" s="79"/>
      <c r="D30" s="67"/>
    </row>
    <row r="31" spans="1:4">
      <c r="A31" s="44"/>
      <c r="B31" s="56"/>
      <c r="C31" s="79"/>
      <c r="D31" s="67"/>
    </row>
    <row r="32" spans="1:4">
      <c r="A32" s="44"/>
      <c r="B32" s="56"/>
      <c r="C32" s="79"/>
      <c r="D32" s="67"/>
    </row>
    <row r="33" spans="1:4">
      <c r="A33" s="44"/>
      <c r="B33" s="56"/>
      <c r="C33" s="79"/>
      <c r="D33" s="67"/>
    </row>
    <row r="34" spans="1:4">
      <c r="A34" s="44"/>
      <c r="B34" s="56"/>
      <c r="C34" s="79"/>
      <c r="D34" s="67"/>
    </row>
    <row r="35" spans="1:4">
      <c r="A35" s="44"/>
      <c r="B35" s="56"/>
      <c r="C35" s="79"/>
      <c r="D35" s="67"/>
    </row>
    <row r="36" spans="1:4">
      <c r="A36" s="44"/>
      <c r="B36" s="56"/>
      <c r="C36" s="79"/>
      <c r="D36" s="67"/>
    </row>
    <row r="37" spans="1:4">
      <c r="A37" s="44"/>
      <c r="B37" s="56"/>
      <c r="C37" s="79"/>
      <c r="D37" s="67"/>
    </row>
    <row r="38" spans="1:4">
      <c r="A38" s="44"/>
      <c r="B38" s="56"/>
      <c r="C38" s="79"/>
      <c r="D38" s="67"/>
    </row>
    <row r="39" spans="1:4">
      <c r="A39" s="44"/>
      <c r="B39" s="56"/>
      <c r="C39" s="79"/>
      <c r="D39" s="67"/>
    </row>
    <row r="40" spans="1:4">
      <c r="A40" s="44"/>
      <c r="B40" s="56"/>
      <c r="C40" s="79"/>
      <c r="D40" s="67"/>
    </row>
    <row r="41" spans="1:4">
      <c r="A41" s="44"/>
      <c r="B41" s="56"/>
      <c r="C41" s="79"/>
      <c r="D41" s="67"/>
    </row>
    <row r="42" spans="1:4">
      <c r="A42" s="44"/>
      <c r="B42" s="56"/>
      <c r="C42" s="79"/>
      <c r="D42" s="67"/>
    </row>
    <row r="43" spans="1:4">
      <c r="A43" s="44"/>
      <c r="B43" s="56"/>
      <c r="C43" s="79"/>
      <c r="D43" s="67"/>
    </row>
    <row r="44" spans="1:4">
      <c r="A44" s="44"/>
      <c r="B44" s="56"/>
      <c r="C44" s="79"/>
      <c r="D44" s="67"/>
    </row>
    <row r="45" spans="1:4">
      <c r="A45" s="44"/>
      <c r="B45" s="56"/>
      <c r="C45" s="79"/>
      <c r="D45" s="67"/>
    </row>
    <row r="46" spans="1:4">
      <c r="A46" s="44"/>
      <c r="B46" s="56"/>
      <c r="C46" s="79"/>
      <c r="D46" s="67"/>
    </row>
    <row r="47" spans="1:4">
      <c r="A47" s="44"/>
      <c r="B47" s="56"/>
      <c r="C47" s="79"/>
      <c r="D47" s="67"/>
    </row>
    <row r="48" spans="1:4">
      <c r="A48" s="44"/>
      <c r="B48" s="56"/>
      <c r="C48" s="79"/>
      <c r="D48" s="67"/>
    </row>
    <row r="49" spans="1:4">
      <c r="A49" s="44"/>
      <c r="B49" s="56"/>
      <c r="C49" s="79"/>
      <c r="D49" s="67"/>
    </row>
    <row r="50" spans="1:4">
      <c r="A50" s="44"/>
      <c r="B50" s="56"/>
      <c r="C50" s="79"/>
      <c r="D50" s="67"/>
    </row>
    <row r="51" spans="1:4">
      <c r="A51" s="44"/>
      <c r="B51" s="56"/>
      <c r="C51" s="79"/>
      <c r="D51" s="67"/>
    </row>
    <row r="52" spans="1:4">
      <c r="A52" s="44"/>
      <c r="B52" s="56"/>
      <c r="C52" s="79"/>
      <c r="D52" s="67"/>
    </row>
    <row r="53" spans="1:4">
      <c r="A53" s="44"/>
      <c r="B53" s="56"/>
      <c r="C53" s="79"/>
      <c r="D53" s="67"/>
    </row>
    <row r="54" spans="1:4">
      <c r="A54" s="44"/>
      <c r="B54" s="56"/>
      <c r="C54" s="79"/>
      <c r="D54" s="67"/>
    </row>
    <row r="55" spans="1:4">
      <c r="A55" s="44"/>
      <c r="B55" s="56"/>
      <c r="C55" s="79"/>
      <c r="D55" s="67"/>
    </row>
    <row r="56" spans="1:4">
      <c r="A56" s="44"/>
      <c r="B56" s="56"/>
      <c r="C56" s="79"/>
      <c r="D56" s="67"/>
    </row>
    <row r="57" spans="1:4">
      <c r="A57" s="44"/>
      <c r="B57" s="56"/>
      <c r="C57" s="79"/>
      <c r="D57" s="67"/>
    </row>
    <row r="58" spans="1:4">
      <c r="A58" s="44"/>
      <c r="B58" s="56"/>
      <c r="C58" s="79"/>
      <c r="D58" s="67"/>
    </row>
    <row r="59" spans="1:4">
      <c r="A59" s="44"/>
      <c r="B59" s="56"/>
      <c r="C59" s="79"/>
      <c r="D59" s="67"/>
    </row>
    <row r="60" spans="1:4">
      <c r="A60" s="44"/>
      <c r="B60" s="56"/>
      <c r="C60" s="79"/>
      <c r="D60" s="67"/>
    </row>
    <row r="61" spans="1:4">
      <c r="A61" s="44"/>
      <c r="B61" s="56"/>
      <c r="C61" s="79"/>
      <c r="D61" s="67"/>
    </row>
    <row r="62" spans="1:4">
      <c r="A62" s="44"/>
      <c r="B62" s="56"/>
      <c r="C62" s="79"/>
      <c r="D62" s="67"/>
    </row>
    <row r="63" spans="1:4">
      <c r="A63" s="44"/>
      <c r="B63" s="56"/>
      <c r="C63" s="79"/>
      <c r="D63" s="67"/>
    </row>
    <row r="64" spans="1:4">
      <c r="A64" s="44"/>
      <c r="B64" s="56"/>
      <c r="C64" s="79"/>
      <c r="D64" s="67"/>
    </row>
    <row r="65" spans="1:5">
      <c r="A65" s="44"/>
      <c r="B65" s="56"/>
      <c r="C65" s="79"/>
      <c r="D65" s="67"/>
    </row>
    <row r="66" spans="1:5">
      <c r="A66" s="44"/>
      <c r="B66" s="56"/>
      <c r="C66" s="79"/>
      <c r="D66" s="67"/>
    </row>
    <row r="67" spans="1:5">
      <c r="A67" s="44"/>
      <c r="B67" s="56"/>
      <c r="C67" s="79"/>
      <c r="D67" s="67"/>
    </row>
    <row r="68" spans="1:5">
      <c r="A68" s="44"/>
      <c r="B68" s="56"/>
      <c r="C68" s="79"/>
      <c r="D68" s="67"/>
    </row>
    <row r="69" spans="1:5">
      <c r="A69" s="44"/>
      <c r="B69" s="56"/>
      <c r="C69" s="79"/>
      <c r="D69" s="67"/>
    </row>
    <row r="70" spans="1:5">
      <c r="A70" s="44"/>
      <c r="B70" s="56"/>
      <c r="C70" s="79"/>
      <c r="D70" s="67"/>
    </row>
    <row r="71" spans="1:5">
      <c r="A71" s="44"/>
      <c r="B71" s="56"/>
      <c r="C71" s="79"/>
      <c r="D71" s="67"/>
    </row>
    <row r="72" spans="1:5">
      <c r="A72" s="44"/>
      <c r="B72" s="56"/>
      <c r="C72" s="79"/>
      <c r="D72" s="67"/>
    </row>
    <row r="73" spans="1:5">
      <c r="A73" s="44"/>
      <c r="B73" s="56"/>
      <c r="C73" s="79"/>
      <c r="D73" s="67"/>
    </row>
    <row r="74" spans="1:5">
      <c r="A74" s="44"/>
      <c r="B74" s="56"/>
      <c r="C74" s="79"/>
      <c r="D74" s="67"/>
    </row>
    <row r="75" spans="1:5">
      <c r="A75" s="44"/>
      <c r="B75" s="56"/>
      <c r="C75" s="79"/>
      <c r="D75" s="67"/>
    </row>
    <row r="76" spans="1:5">
      <c r="A76" s="44"/>
      <c r="B76" s="56"/>
      <c r="C76" s="79"/>
      <c r="D76" s="67"/>
      <c r="E76" s="11"/>
    </row>
    <row r="77" spans="1:5">
      <c r="A77" s="44"/>
      <c r="B77" s="56"/>
      <c r="C77" s="79"/>
      <c r="D77" s="67"/>
      <c r="E77" s="11"/>
    </row>
    <row r="78" spans="1:5">
      <c r="A78" s="44"/>
      <c r="B78" s="56"/>
      <c r="C78" s="79"/>
      <c r="D78" s="67"/>
      <c r="E78" s="11"/>
    </row>
    <row r="79" spans="1:5">
      <c r="A79" s="44"/>
      <c r="B79" s="56"/>
      <c r="C79" s="79"/>
      <c r="D79" s="67"/>
      <c r="E79" s="11"/>
    </row>
    <row r="80" spans="1:5">
      <c r="A80" s="44"/>
      <c r="B80" s="56"/>
      <c r="C80" s="79"/>
      <c r="D80" s="67"/>
      <c r="E80" s="11"/>
    </row>
  </sheetData>
  <mergeCells count="5">
    <mergeCell ref="A1:D1"/>
    <mergeCell ref="A2:D2"/>
    <mergeCell ref="A3:D3"/>
    <mergeCell ref="A4:D4"/>
    <mergeCell ref="A9:C9"/>
  </mergeCells>
  <pageMargins left="0.7" right="0.7" top="0.75" bottom="0.75" header="0.3" footer="0.3"/>
  <pageSetup scale="8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5"/>
  <sheetViews>
    <sheetView zoomScaleNormal="100" zoomScaleSheetLayoutView="71" workbookViewId="0">
      <selection activeCell="A3" sqref="A3:XFD3"/>
    </sheetView>
  </sheetViews>
  <sheetFormatPr baseColWidth="10" defaultColWidth="10.7109375" defaultRowHeight="12.75"/>
  <cols>
    <col min="1" max="1" width="38.5703125" style="126" customWidth="1"/>
    <col min="2" max="2" width="11.42578125" style="126"/>
    <col min="3" max="3" width="25.5703125" style="16" customWidth="1"/>
    <col min="4" max="4" width="35.42578125" style="16" customWidth="1"/>
    <col min="5" max="254" width="11.42578125" style="16"/>
    <col min="255" max="255" width="35.85546875" style="16" bestFit="1" customWidth="1"/>
    <col min="256" max="510" width="11.42578125" style="16"/>
    <col min="511" max="511" width="35.85546875" style="16" bestFit="1" customWidth="1"/>
    <col min="512" max="766" width="11.42578125" style="16"/>
    <col min="767" max="767" width="35.85546875" style="16" bestFit="1" customWidth="1"/>
    <col min="768" max="1022" width="11.42578125" style="16"/>
    <col min="1023" max="1023" width="35.85546875" style="16" bestFit="1" customWidth="1"/>
    <col min="1024" max="1278" width="11.42578125" style="16"/>
    <col min="1279" max="1279" width="35.85546875" style="16" bestFit="1" customWidth="1"/>
    <col min="1280" max="1534" width="11.42578125" style="16"/>
    <col min="1535" max="1535" width="35.85546875" style="16" bestFit="1" customWidth="1"/>
    <col min="1536" max="1790" width="11.42578125" style="16"/>
    <col min="1791" max="1791" width="35.85546875" style="16" bestFit="1" customWidth="1"/>
    <col min="1792" max="2046" width="11.42578125" style="16"/>
    <col min="2047" max="2047" width="35.85546875" style="16" bestFit="1" customWidth="1"/>
    <col min="2048" max="2302" width="11.42578125" style="16"/>
    <col min="2303" max="2303" width="35.85546875" style="16" bestFit="1" customWidth="1"/>
    <col min="2304" max="2558" width="11.42578125" style="16"/>
    <col min="2559" max="2559" width="35.85546875" style="16" bestFit="1" customWidth="1"/>
    <col min="2560" max="2814" width="11.42578125" style="16"/>
    <col min="2815" max="2815" width="35.85546875" style="16" bestFit="1" customWidth="1"/>
    <col min="2816" max="3070" width="11.42578125" style="16"/>
    <col min="3071" max="3071" width="35.85546875" style="16" bestFit="1" customWidth="1"/>
    <col min="3072" max="3326" width="11.42578125" style="16"/>
    <col min="3327" max="3327" width="35.85546875" style="16" bestFit="1" customWidth="1"/>
    <col min="3328" max="3582" width="11.42578125" style="16"/>
    <col min="3583" max="3583" width="35.85546875" style="16" bestFit="1" customWidth="1"/>
    <col min="3584" max="3838" width="11.42578125" style="16"/>
    <col min="3839" max="3839" width="35.85546875" style="16" bestFit="1" customWidth="1"/>
    <col min="3840" max="4094" width="11.42578125" style="16"/>
    <col min="4095" max="4095" width="35.85546875" style="16" bestFit="1" customWidth="1"/>
    <col min="4096" max="4350" width="11.42578125" style="16"/>
    <col min="4351" max="4351" width="35.85546875" style="16" bestFit="1" customWidth="1"/>
    <col min="4352" max="4606" width="11.42578125" style="16"/>
    <col min="4607" max="4607" width="35.85546875" style="16" bestFit="1" customWidth="1"/>
    <col min="4608" max="4862" width="11.42578125" style="16"/>
    <col min="4863" max="4863" width="35.85546875" style="16" bestFit="1" customWidth="1"/>
    <col min="4864" max="5118" width="11.42578125" style="16"/>
    <col min="5119" max="5119" width="35.85546875" style="16" bestFit="1" customWidth="1"/>
    <col min="5120" max="5374" width="11.42578125" style="16"/>
    <col min="5375" max="5375" width="35.85546875" style="16" bestFit="1" customWidth="1"/>
    <col min="5376" max="5630" width="11.42578125" style="16"/>
    <col min="5631" max="5631" width="35.85546875" style="16" bestFit="1" customWidth="1"/>
    <col min="5632" max="5886" width="11.42578125" style="16"/>
    <col min="5887" max="5887" width="35.85546875" style="16" bestFit="1" customWidth="1"/>
    <col min="5888" max="6142" width="11.42578125" style="16"/>
    <col min="6143" max="6143" width="35.85546875" style="16" bestFit="1" customWidth="1"/>
    <col min="6144" max="6398" width="11.42578125" style="16"/>
    <col min="6399" max="6399" width="35.85546875" style="16" bestFit="1" customWidth="1"/>
    <col min="6400" max="6654" width="11.42578125" style="16"/>
    <col min="6655" max="6655" width="35.85546875" style="16" bestFit="1" customWidth="1"/>
    <col min="6656" max="6910" width="11.42578125" style="16"/>
    <col min="6911" max="6911" width="35.85546875" style="16" bestFit="1" customWidth="1"/>
    <col min="6912" max="7166" width="11.42578125" style="16"/>
    <col min="7167" max="7167" width="35.85546875" style="16" bestFit="1" customWidth="1"/>
    <col min="7168" max="7422" width="11.42578125" style="16"/>
    <col min="7423" max="7423" width="35.85546875" style="16" bestFit="1" customWidth="1"/>
    <col min="7424" max="7678" width="11.42578125" style="16"/>
    <col min="7679" max="7679" width="35.85546875" style="16" bestFit="1" customWidth="1"/>
    <col min="7680" max="7934" width="11.42578125" style="16"/>
    <col min="7935" max="7935" width="35.85546875" style="16" bestFit="1" customWidth="1"/>
    <col min="7936" max="8190" width="11.42578125" style="16"/>
    <col min="8191" max="8191" width="35.85546875" style="16" bestFit="1" customWidth="1"/>
    <col min="8192" max="8446" width="11.42578125" style="16"/>
    <col min="8447" max="8447" width="35.85546875" style="16" bestFit="1" customWidth="1"/>
    <col min="8448" max="8702" width="11.42578125" style="16"/>
    <col min="8703" max="8703" width="35.85546875" style="16" bestFit="1" customWidth="1"/>
    <col min="8704" max="8958" width="11.42578125" style="16"/>
    <col min="8959" max="8959" width="35.85546875" style="16" bestFit="1" customWidth="1"/>
    <col min="8960" max="9214" width="11.42578125" style="16"/>
    <col min="9215" max="9215" width="35.85546875" style="16" bestFit="1" customWidth="1"/>
    <col min="9216" max="9470" width="11.42578125" style="16"/>
    <col min="9471" max="9471" width="35.85546875" style="16" bestFit="1" customWidth="1"/>
    <col min="9472" max="9726" width="11.42578125" style="16"/>
    <col min="9727" max="9727" width="35.85546875" style="16" bestFit="1" customWidth="1"/>
    <col min="9728" max="9982" width="11.42578125" style="16"/>
    <col min="9983" max="9983" width="35.85546875" style="16" bestFit="1" customWidth="1"/>
    <col min="9984" max="10238" width="11.42578125" style="16"/>
    <col min="10239" max="10239" width="35.85546875" style="16" bestFit="1" customWidth="1"/>
    <col min="10240" max="10494" width="11.42578125" style="16"/>
    <col min="10495" max="10495" width="35.85546875" style="16" bestFit="1" customWidth="1"/>
    <col min="10496" max="10750" width="11.42578125" style="16"/>
    <col min="10751" max="10751" width="35.85546875" style="16" bestFit="1" customWidth="1"/>
    <col min="10752" max="11006" width="11.42578125" style="16"/>
    <col min="11007" max="11007" width="35.85546875" style="16" bestFit="1" customWidth="1"/>
    <col min="11008" max="11262" width="11.42578125" style="16"/>
    <col min="11263" max="11263" width="35.85546875" style="16" bestFit="1" customWidth="1"/>
    <col min="11264" max="11518" width="11.42578125" style="16"/>
    <col min="11519" max="11519" width="35.85546875" style="16" bestFit="1" customWidth="1"/>
    <col min="11520" max="11774" width="11.42578125" style="16"/>
    <col min="11775" max="11775" width="35.85546875" style="16" bestFit="1" customWidth="1"/>
    <col min="11776" max="12030" width="11.42578125" style="16"/>
    <col min="12031" max="12031" width="35.85546875" style="16" bestFit="1" customWidth="1"/>
    <col min="12032" max="12286" width="11.42578125" style="16"/>
    <col min="12287" max="12287" width="35.85546875" style="16" bestFit="1" customWidth="1"/>
    <col min="12288" max="12542" width="11.42578125" style="16"/>
    <col min="12543" max="12543" width="35.85546875" style="16" bestFit="1" customWidth="1"/>
    <col min="12544" max="12798" width="11.42578125" style="16"/>
    <col min="12799" max="12799" width="35.85546875" style="16" bestFit="1" customWidth="1"/>
    <col min="12800" max="13054" width="11.42578125" style="16"/>
    <col min="13055" max="13055" width="35.85546875" style="16" bestFit="1" customWidth="1"/>
    <col min="13056" max="13310" width="11.42578125" style="16"/>
    <col min="13311" max="13311" width="35.85546875" style="16" bestFit="1" customWidth="1"/>
    <col min="13312" max="13566" width="11.42578125" style="16"/>
    <col min="13567" max="13567" width="35.85546875" style="16" bestFit="1" customWidth="1"/>
    <col min="13568" max="13822" width="11.42578125" style="16"/>
    <col min="13823" max="13823" width="35.85546875" style="16" bestFit="1" customWidth="1"/>
    <col min="13824" max="14078" width="11.42578125" style="16"/>
    <col min="14079" max="14079" width="35.85546875" style="16" bestFit="1" customWidth="1"/>
    <col min="14080" max="14334" width="11.42578125" style="16"/>
    <col min="14335" max="14335" width="35.85546875" style="16" bestFit="1" customWidth="1"/>
    <col min="14336" max="14590" width="11.42578125" style="16"/>
    <col min="14591" max="14591" width="35.85546875" style="16" bestFit="1" customWidth="1"/>
    <col min="14592" max="14846" width="11.42578125" style="16"/>
    <col min="14847" max="14847" width="35.85546875" style="16" bestFit="1" customWidth="1"/>
    <col min="14848" max="15102" width="11.42578125" style="16"/>
    <col min="15103" max="15103" width="35.85546875" style="16" bestFit="1" customWidth="1"/>
    <col min="15104" max="15358" width="11.42578125" style="16"/>
    <col min="15359" max="15359" width="35.85546875" style="16" bestFit="1" customWidth="1"/>
    <col min="15360" max="15614" width="11.42578125" style="16"/>
    <col min="15615" max="15615" width="35.85546875" style="16" bestFit="1" customWidth="1"/>
    <col min="15616" max="15870" width="11.42578125" style="16"/>
    <col min="15871" max="15871" width="35.85546875" style="16" bestFit="1" customWidth="1"/>
    <col min="15872" max="16126" width="11.42578125" style="16"/>
    <col min="16127" max="16127" width="35.85546875" style="16" bestFit="1" customWidth="1"/>
    <col min="16128" max="16384" width="11.42578125" style="16"/>
  </cols>
  <sheetData>
    <row r="1" spans="1:3">
      <c r="A1" s="227" t="s">
        <v>379</v>
      </c>
      <c r="B1" s="227"/>
      <c r="C1" s="227"/>
    </row>
    <row r="2" spans="1:3">
      <c r="A2" s="162" t="s">
        <v>365</v>
      </c>
      <c r="B2" s="162">
        <v>164.1</v>
      </c>
    </row>
    <row r="3" spans="1:3">
      <c r="A3" s="162" t="s">
        <v>366</v>
      </c>
      <c r="B3" s="126">
        <v>175</v>
      </c>
    </row>
    <row r="4" spans="1:3" ht="13.5" thickBot="1">
      <c r="A4" s="161" t="s">
        <v>367</v>
      </c>
      <c r="B4" s="163">
        <f>SUM(B2:B3)</f>
        <v>339.1</v>
      </c>
    </row>
    <row r="5" spans="1:3" ht="13.5" thickTop="1"/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scale="11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1"/>
  <sheetViews>
    <sheetView view="pageBreakPreview" zoomScale="91" zoomScaleNormal="100" zoomScaleSheetLayoutView="91" workbookViewId="0">
      <selection activeCell="E8" sqref="E8"/>
    </sheetView>
  </sheetViews>
  <sheetFormatPr baseColWidth="10" defaultColWidth="11.42578125" defaultRowHeight="12.75"/>
  <cols>
    <col min="1" max="1" width="12.7109375" style="171" bestFit="1" customWidth="1"/>
    <col min="2" max="2" width="21.85546875" style="172" customWidth="1"/>
    <col min="3" max="3" width="48.5703125" style="16" customWidth="1"/>
    <col min="4" max="4" width="16" style="126" bestFit="1" customWidth="1"/>
    <col min="5" max="5" width="18" style="126" customWidth="1"/>
    <col min="6" max="6" width="19.28515625" style="126" customWidth="1"/>
    <col min="7" max="7" width="11.42578125" style="16"/>
    <col min="8" max="8" width="12.42578125" style="16" bestFit="1" customWidth="1"/>
    <col min="9" max="16384" width="11.42578125" style="16"/>
  </cols>
  <sheetData>
    <row r="1" spans="1:8">
      <c r="A1" s="216" t="s">
        <v>30</v>
      </c>
      <c r="B1" s="216"/>
      <c r="C1" s="216"/>
      <c r="D1" s="216"/>
      <c r="E1" s="216"/>
      <c r="F1" s="216"/>
    </row>
    <row r="2" spans="1:8">
      <c r="A2" s="216" t="s">
        <v>380</v>
      </c>
      <c r="B2" s="216"/>
      <c r="C2" s="216"/>
      <c r="D2" s="216"/>
      <c r="E2" s="216"/>
      <c r="F2" s="216"/>
    </row>
    <row r="3" spans="1:8">
      <c r="A3" s="216" t="s">
        <v>368</v>
      </c>
      <c r="B3" s="216"/>
      <c r="C3" s="216"/>
      <c r="D3" s="216"/>
      <c r="E3" s="216"/>
      <c r="F3" s="216"/>
    </row>
    <row r="4" spans="1:8">
      <c r="A4" s="218" t="s">
        <v>39</v>
      </c>
      <c r="B4" s="218"/>
      <c r="C4" s="218"/>
      <c r="D4" s="218"/>
      <c r="E4" s="218"/>
      <c r="F4" s="218"/>
    </row>
    <row r="5" spans="1:8" s="151" customFormat="1">
      <c r="A5" s="165" t="s">
        <v>32</v>
      </c>
      <c r="B5" s="166" t="s">
        <v>40</v>
      </c>
      <c r="C5" s="153" t="s">
        <v>33</v>
      </c>
      <c r="D5" s="167" t="s">
        <v>369</v>
      </c>
      <c r="E5" s="168" t="s">
        <v>42</v>
      </c>
      <c r="F5" s="154" t="s">
        <v>370</v>
      </c>
    </row>
    <row r="6" spans="1:8" s="151" customFormat="1" ht="18" customHeight="1">
      <c r="A6" s="140">
        <v>45839</v>
      </c>
      <c r="B6" s="169"/>
      <c r="C6" s="145" t="s">
        <v>371</v>
      </c>
      <c r="D6" s="146"/>
      <c r="E6" s="147"/>
      <c r="F6" s="170">
        <f>+CONCILIACION!F12</f>
        <v>2360642.2599999998</v>
      </c>
      <c r="H6" s="191"/>
    </row>
    <row r="7" spans="1:8" s="151" customFormat="1" ht="18" customHeight="1">
      <c r="A7" s="196">
        <v>45855</v>
      </c>
      <c r="B7" s="197">
        <v>195</v>
      </c>
      <c r="C7" s="195" t="s">
        <v>382</v>
      </c>
      <c r="E7" s="194">
        <v>109396.78</v>
      </c>
      <c r="F7" s="170">
        <f>+F6+D7-E7</f>
        <v>2251245.48</v>
      </c>
    </row>
    <row r="8" spans="1:8" s="151" customFormat="1" ht="18" customHeight="1">
      <c r="A8" s="196">
        <v>45862</v>
      </c>
      <c r="B8" s="197">
        <v>196</v>
      </c>
      <c r="C8" s="195" t="s">
        <v>383</v>
      </c>
      <c r="E8" s="194">
        <v>161392.46</v>
      </c>
      <c r="F8" s="170">
        <f t="shared" ref="F8" si="0">+F7+D8-E8</f>
        <v>2089853.02</v>
      </c>
    </row>
    <row r="9" spans="1:8" ht="15.75">
      <c r="A9" s="140">
        <v>45869</v>
      </c>
      <c r="C9" s="157" t="s">
        <v>61</v>
      </c>
      <c r="D9" s="157"/>
      <c r="E9" s="192">
        <f>+'CARGOS BANCARIOS'!B4</f>
        <v>339.1</v>
      </c>
      <c r="F9" s="170">
        <f>+F8+D9-E9</f>
        <v>2089513.92</v>
      </c>
      <c r="H9" s="121"/>
    </row>
    <row r="10" spans="1:8" ht="15.75">
      <c r="A10" s="140"/>
      <c r="B10" s="187"/>
      <c r="C10" s="12"/>
      <c r="D10" s="157"/>
    </row>
    <row r="11" spans="1:8" ht="15.75">
      <c r="A11" s="140"/>
      <c r="B11" s="187"/>
      <c r="C11" s="19"/>
      <c r="D11" s="151"/>
    </row>
    <row r="12" spans="1:8" ht="15.75">
      <c r="A12" s="140"/>
      <c r="B12" s="130"/>
      <c r="C12" s="19"/>
      <c r="D12" s="151"/>
    </row>
    <row r="13" spans="1:8" ht="15.75">
      <c r="A13" s="140"/>
      <c r="B13" s="130"/>
      <c r="C13" s="19"/>
    </row>
    <row r="14" spans="1:8">
      <c r="A14" s="16"/>
      <c r="B14" s="16"/>
    </row>
    <row r="15" spans="1:8" ht="15.75">
      <c r="A15" s="16"/>
      <c r="B15" s="16"/>
      <c r="D15" s="157"/>
    </row>
    <row r="17" spans="1:4">
      <c r="C17" s="50"/>
      <c r="D17" s="55"/>
    </row>
    <row r="18" spans="1:4">
      <c r="D18" s="16"/>
    </row>
    <row r="19" spans="1:4">
      <c r="A19" s="16"/>
      <c r="D19" s="16"/>
    </row>
    <row r="20" spans="1:4">
      <c r="C20" s="144"/>
    </row>
    <row r="21" spans="1:4">
      <c r="C21" s="144"/>
    </row>
    <row r="22" spans="1:4">
      <c r="A22" s="16"/>
      <c r="D22" s="16"/>
    </row>
    <row r="23" spans="1:4">
      <c r="A23" s="16"/>
      <c r="D23" s="16"/>
    </row>
    <row r="24" spans="1:4">
      <c r="A24" s="16"/>
      <c r="D24" s="16"/>
    </row>
    <row r="25" spans="1:4" ht="15.75">
      <c r="A25" s="127"/>
      <c r="B25" s="173"/>
      <c r="C25" s="127"/>
      <c r="D25" s="127"/>
    </row>
    <row r="26" spans="1:4" ht="15.75">
      <c r="A26" s="127"/>
      <c r="B26" s="173"/>
      <c r="C26" s="127"/>
      <c r="D26" s="127"/>
    </row>
    <row r="27" spans="1:4">
      <c r="A27" s="16"/>
      <c r="D27" s="16"/>
    </row>
    <row r="28" spans="1:4">
      <c r="A28" s="16"/>
      <c r="D28" s="16"/>
    </row>
    <row r="29" spans="1:4">
      <c r="A29" s="16"/>
      <c r="D29" s="16"/>
    </row>
    <row r="30" spans="1:4">
      <c r="D30" s="16"/>
    </row>
    <row r="31" spans="1:4">
      <c r="C31" s="39"/>
      <c r="D31" s="16"/>
    </row>
    <row r="32" spans="1:4">
      <c r="A32" s="16"/>
      <c r="D32" s="16"/>
    </row>
    <row r="33" spans="1:4">
      <c r="A33" s="16"/>
      <c r="D33" s="16"/>
    </row>
    <row r="34" spans="1:4">
      <c r="A34" s="16"/>
      <c r="B34" s="174"/>
      <c r="C34" s="11"/>
      <c r="D34" s="16"/>
    </row>
    <row r="35" spans="1:4">
      <c r="A35" s="16"/>
      <c r="B35" s="174"/>
      <c r="C35" s="11"/>
      <c r="D35" s="16"/>
    </row>
    <row r="36" spans="1:4">
      <c r="A36" s="16"/>
      <c r="D36" s="16"/>
    </row>
    <row r="37" spans="1:4">
      <c r="A37" s="16"/>
      <c r="D37" s="16"/>
    </row>
    <row r="38" spans="1:4">
      <c r="A38" s="16"/>
      <c r="D38" s="16"/>
    </row>
    <row r="39" spans="1:4">
      <c r="A39" s="16"/>
    </row>
    <row r="40" spans="1:4">
      <c r="A40" s="16"/>
    </row>
    <row r="41" spans="1:4">
      <c r="A41" s="44"/>
      <c r="B41" s="164"/>
      <c r="D41" s="46"/>
    </row>
  </sheetData>
  <sortState xmlns:xlrd2="http://schemas.microsoft.com/office/spreadsheetml/2017/richdata2" ref="A6:F8">
    <sortCondition ref="A6:A8"/>
  </sortState>
  <mergeCells count="4">
    <mergeCell ref="A2:F2"/>
    <mergeCell ref="A3:F3"/>
    <mergeCell ref="A4:F4"/>
    <mergeCell ref="A1:F1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2"/>
  <sheetViews>
    <sheetView view="pageBreakPreview" zoomScale="60" zoomScaleNormal="100" workbookViewId="0">
      <selection activeCell="A8" sqref="A8:D11"/>
    </sheetView>
  </sheetViews>
  <sheetFormatPr baseColWidth="10" defaultColWidth="10.7109375" defaultRowHeight="12.75"/>
  <cols>
    <col min="1" max="1" width="12.140625" style="2" customWidth="1"/>
    <col min="2" max="2" width="8.140625" style="2" bestFit="1" customWidth="1"/>
    <col min="3" max="3" width="31.7109375" style="41" customWidth="1"/>
    <col min="4" max="4" width="16.140625" style="41" bestFit="1" customWidth="1"/>
    <col min="5" max="255" width="11.42578125" style="2"/>
    <col min="256" max="257" width="11.5703125" style="2" bestFit="1" customWidth="1"/>
    <col min="258" max="258" width="57.140625" style="2" customWidth="1"/>
    <col min="259" max="259" width="27.28515625" style="2" customWidth="1"/>
    <col min="260" max="511" width="11.42578125" style="2"/>
    <col min="512" max="513" width="11.5703125" style="2" bestFit="1" customWidth="1"/>
    <col min="514" max="514" width="57.140625" style="2" customWidth="1"/>
    <col min="515" max="515" width="27.28515625" style="2" customWidth="1"/>
    <col min="516" max="767" width="11.42578125" style="2"/>
    <col min="768" max="769" width="11.5703125" style="2" bestFit="1" customWidth="1"/>
    <col min="770" max="770" width="57.140625" style="2" customWidth="1"/>
    <col min="771" max="771" width="27.28515625" style="2" customWidth="1"/>
    <col min="772" max="1023" width="11.42578125" style="2"/>
    <col min="1024" max="1025" width="11.5703125" style="2" bestFit="1" customWidth="1"/>
    <col min="1026" max="1026" width="57.140625" style="2" customWidth="1"/>
    <col min="1027" max="1027" width="27.28515625" style="2" customWidth="1"/>
    <col min="1028" max="1279" width="11.42578125" style="2"/>
    <col min="1280" max="1281" width="11.5703125" style="2" bestFit="1" customWidth="1"/>
    <col min="1282" max="1282" width="57.140625" style="2" customWidth="1"/>
    <col min="1283" max="1283" width="27.28515625" style="2" customWidth="1"/>
    <col min="1284" max="1535" width="11.42578125" style="2"/>
    <col min="1536" max="1537" width="11.5703125" style="2" bestFit="1" customWidth="1"/>
    <col min="1538" max="1538" width="57.140625" style="2" customWidth="1"/>
    <col min="1539" max="1539" width="27.28515625" style="2" customWidth="1"/>
    <col min="1540" max="1791" width="11.42578125" style="2"/>
    <col min="1792" max="1793" width="11.5703125" style="2" bestFit="1" customWidth="1"/>
    <col min="1794" max="1794" width="57.140625" style="2" customWidth="1"/>
    <col min="1795" max="1795" width="27.28515625" style="2" customWidth="1"/>
    <col min="1796" max="2047" width="11.42578125" style="2"/>
    <col min="2048" max="2049" width="11.5703125" style="2" bestFit="1" customWidth="1"/>
    <col min="2050" max="2050" width="57.140625" style="2" customWidth="1"/>
    <col min="2051" max="2051" width="27.28515625" style="2" customWidth="1"/>
    <col min="2052" max="2303" width="11.42578125" style="2"/>
    <col min="2304" max="2305" width="11.5703125" style="2" bestFit="1" customWidth="1"/>
    <col min="2306" max="2306" width="57.140625" style="2" customWidth="1"/>
    <col min="2307" max="2307" width="27.28515625" style="2" customWidth="1"/>
    <col min="2308" max="2559" width="11.42578125" style="2"/>
    <col min="2560" max="2561" width="11.5703125" style="2" bestFit="1" customWidth="1"/>
    <col min="2562" max="2562" width="57.140625" style="2" customWidth="1"/>
    <col min="2563" max="2563" width="27.28515625" style="2" customWidth="1"/>
    <col min="2564" max="2815" width="11.42578125" style="2"/>
    <col min="2816" max="2817" width="11.5703125" style="2" bestFit="1" customWidth="1"/>
    <col min="2818" max="2818" width="57.140625" style="2" customWidth="1"/>
    <col min="2819" max="2819" width="27.28515625" style="2" customWidth="1"/>
    <col min="2820" max="3071" width="11.42578125" style="2"/>
    <col min="3072" max="3073" width="11.5703125" style="2" bestFit="1" customWidth="1"/>
    <col min="3074" max="3074" width="57.140625" style="2" customWidth="1"/>
    <col min="3075" max="3075" width="27.28515625" style="2" customWidth="1"/>
    <col min="3076" max="3327" width="11.42578125" style="2"/>
    <col min="3328" max="3329" width="11.5703125" style="2" bestFit="1" customWidth="1"/>
    <col min="3330" max="3330" width="57.140625" style="2" customWidth="1"/>
    <col min="3331" max="3331" width="27.28515625" style="2" customWidth="1"/>
    <col min="3332" max="3583" width="11.42578125" style="2"/>
    <col min="3584" max="3585" width="11.5703125" style="2" bestFit="1" customWidth="1"/>
    <col min="3586" max="3586" width="57.140625" style="2" customWidth="1"/>
    <col min="3587" max="3587" width="27.28515625" style="2" customWidth="1"/>
    <col min="3588" max="3839" width="11.42578125" style="2"/>
    <col min="3840" max="3841" width="11.5703125" style="2" bestFit="1" customWidth="1"/>
    <col min="3842" max="3842" width="57.140625" style="2" customWidth="1"/>
    <col min="3843" max="3843" width="27.28515625" style="2" customWidth="1"/>
    <col min="3844" max="4095" width="11.42578125" style="2"/>
    <col min="4096" max="4097" width="11.5703125" style="2" bestFit="1" customWidth="1"/>
    <col min="4098" max="4098" width="57.140625" style="2" customWidth="1"/>
    <col min="4099" max="4099" width="27.28515625" style="2" customWidth="1"/>
    <col min="4100" max="4351" width="11.42578125" style="2"/>
    <col min="4352" max="4353" width="11.5703125" style="2" bestFit="1" customWidth="1"/>
    <col min="4354" max="4354" width="57.140625" style="2" customWidth="1"/>
    <col min="4355" max="4355" width="27.28515625" style="2" customWidth="1"/>
    <col min="4356" max="4607" width="11.42578125" style="2"/>
    <col min="4608" max="4609" width="11.5703125" style="2" bestFit="1" customWidth="1"/>
    <col min="4610" max="4610" width="57.140625" style="2" customWidth="1"/>
    <col min="4611" max="4611" width="27.28515625" style="2" customWidth="1"/>
    <col min="4612" max="4863" width="11.42578125" style="2"/>
    <col min="4864" max="4865" width="11.5703125" style="2" bestFit="1" customWidth="1"/>
    <col min="4866" max="4866" width="57.140625" style="2" customWidth="1"/>
    <col min="4867" max="4867" width="27.28515625" style="2" customWidth="1"/>
    <col min="4868" max="5119" width="11.42578125" style="2"/>
    <col min="5120" max="5121" width="11.5703125" style="2" bestFit="1" customWidth="1"/>
    <col min="5122" max="5122" width="57.140625" style="2" customWidth="1"/>
    <col min="5123" max="5123" width="27.28515625" style="2" customWidth="1"/>
    <col min="5124" max="5375" width="11.42578125" style="2"/>
    <col min="5376" max="5377" width="11.5703125" style="2" bestFit="1" customWidth="1"/>
    <col min="5378" max="5378" width="57.140625" style="2" customWidth="1"/>
    <col min="5379" max="5379" width="27.28515625" style="2" customWidth="1"/>
    <col min="5380" max="5631" width="11.42578125" style="2"/>
    <col min="5632" max="5633" width="11.5703125" style="2" bestFit="1" customWidth="1"/>
    <col min="5634" max="5634" width="57.140625" style="2" customWidth="1"/>
    <col min="5635" max="5635" width="27.28515625" style="2" customWidth="1"/>
    <col min="5636" max="5887" width="11.42578125" style="2"/>
    <col min="5888" max="5889" width="11.5703125" style="2" bestFit="1" customWidth="1"/>
    <col min="5890" max="5890" width="57.140625" style="2" customWidth="1"/>
    <col min="5891" max="5891" width="27.28515625" style="2" customWidth="1"/>
    <col min="5892" max="6143" width="11.42578125" style="2"/>
    <col min="6144" max="6145" width="11.5703125" style="2" bestFit="1" customWidth="1"/>
    <col min="6146" max="6146" width="57.140625" style="2" customWidth="1"/>
    <col min="6147" max="6147" width="27.28515625" style="2" customWidth="1"/>
    <col min="6148" max="6399" width="11.42578125" style="2"/>
    <col min="6400" max="6401" width="11.5703125" style="2" bestFit="1" customWidth="1"/>
    <col min="6402" max="6402" width="57.140625" style="2" customWidth="1"/>
    <col min="6403" max="6403" width="27.28515625" style="2" customWidth="1"/>
    <col min="6404" max="6655" width="11.42578125" style="2"/>
    <col min="6656" max="6657" width="11.5703125" style="2" bestFit="1" customWidth="1"/>
    <col min="6658" max="6658" width="57.140625" style="2" customWidth="1"/>
    <col min="6659" max="6659" width="27.28515625" style="2" customWidth="1"/>
    <col min="6660" max="6911" width="11.42578125" style="2"/>
    <col min="6912" max="6913" width="11.5703125" style="2" bestFit="1" customWidth="1"/>
    <col min="6914" max="6914" width="57.140625" style="2" customWidth="1"/>
    <col min="6915" max="6915" width="27.28515625" style="2" customWidth="1"/>
    <col min="6916" max="7167" width="11.42578125" style="2"/>
    <col min="7168" max="7169" width="11.5703125" style="2" bestFit="1" customWidth="1"/>
    <col min="7170" max="7170" width="57.140625" style="2" customWidth="1"/>
    <col min="7171" max="7171" width="27.28515625" style="2" customWidth="1"/>
    <col min="7172" max="7423" width="11.42578125" style="2"/>
    <col min="7424" max="7425" width="11.5703125" style="2" bestFit="1" customWidth="1"/>
    <col min="7426" max="7426" width="57.140625" style="2" customWidth="1"/>
    <col min="7427" max="7427" width="27.28515625" style="2" customWidth="1"/>
    <col min="7428" max="7679" width="11.42578125" style="2"/>
    <col min="7680" max="7681" width="11.5703125" style="2" bestFit="1" customWidth="1"/>
    <col min="7682" max="7682" width="57.140625" style="2" customWidth="1"/>
    <col min="7683" max="7683" width="27.28515625" style="2" customWidth="1"/>
    <col min="7684" max="7935" width="11.42578125" style="2"/>
    <col min="7936" max="7937" width="11.5703125" style="2" bestFit="1" customWidth="1"/>
    <col min="7938" max="7938" width="57.140625" style="2" customWidth="1"/>
    <col min="7939" max="7939" width="27.28515625" style="2" customWidth="1"/>
    <col min="7940" max="8191" width="11.42578125" style="2"/>
    <col min="8192" max="8193" width="11.5703125" style="2" bestFit="1" customWidth="1"/>
    <col min="8194" max="8194" width="57.140625" style="2" customWidth="1"/>
    <col min="8195" max="8195" width="27.28515625" style="2" customWidth="1"/>
    <col min="8196" max="8447" width="11.42578125" style="2"/>
    <col min="8448" max="8449" width="11.5703125" style="2" bestFit="1" customWidth="1"/>
    <col min="8450" max="8450" width="57.140625" style="2" customWidth="1"/>
    <col min="8451" max="8451" width="27.28515625" style="2" customWidth="1"/>
    <col min="8452" max="8703" width="11.42578125" style="2"/>
    <col min="8704" max="8705" width="11.5703125" style="2" bestFit="1" customWidth="1"/>
    <col min="8706" max="8706" width="57.140625" style="2" customWidth="1"/>
    <col min="8707" max="8707" width="27.28515625" style="2" customWidth="1"/>
    <col min="8708" max="8959" width="11.42578125" style="2"/>
    <col min="8960" max="8961" width="11.5703125" style="2" bestFit="1" customWidth="1"/>
    <col min="8962" max="8962" width="57.140625" style="2" customWidth="1"/>
    <col min="8963" max="8963" width="27.28515625" style="2" customWidth="1"/>
    <col min="8964" max="9215" width="11.42578125" style="2"/>
    <col min="9216" max="9217" width="11.5703125" style="2" bestFit="1" customWidth="1"/>
    <col min="9218" max="9218" width="57.140625" style="2" customWidth="1"/>
    <col min="9219" max="9219" width="27.28515625" style="2" customWidth="1"/>
    <col min="9220" max="9471" width="11.42578125" style="2"/>
    <col min="9472" max="9473" width="11.5703125" style="2" bestFit="1" customWidth="1"/>
    <col min="9474" max="9474" width="57.140625" style="2" customWidth="1"/>
    <col min="9475" max="9475" width="27.28515625" style="2" customWidth="1"/>
    <col min="9476" max="9727" width="11.42578125" style="2"/>
    <col min="9728" max="9729" width="11.5703125" style="2" bestFit="1" customWidth="1"/>
    <col min="9730" max="9730" width="57.140625" style="2" customWidth="1"/>
    <col min="9731" max="9731" width="27.28515625" style="2" customWidth="1"/>
    <col min="9732" max="9983" width="11.42578125" style="2"/>
    <col min="9984" max="9985" width="11.5703125" style="2" bestFit="1" customWidth="1"/>
    <col min="9986" max="9986" width="57.140625" style="2" customWidth="1"/>
    <col min="9987" max="9987" width="27.28515625" style="2" customWidth="1"/>
    <col min="9988" max="10239" width="11.42578125" style="2"/>
    <col min="10240" max="10241" width="11.5703125" style="2" bestFit="1" customWidth="1"/>
    <col min="10242" max="10242" width="57.140625" style="2" customWidth="1"/>
    <col min="10243" max="10243" width="27.28515625" style="2" customWidth="1"/>
    <col min="10244" max="10495" width="11.42578125" style="2"/>
    <col min="10496" max="10497" width="11.5703125" style="2" bestFit="1" customWidth="1"/>
    <col min="10498" max="10498" width="57.140625" style="2" customWidth="1"/>
    <col min="10499" max="10499" width="27.28515625" style="2" customWidth="1"/>
    <col min="10500" max="10751" width="11.42578125" style="2"/>
    <col min="10752" max="10753" width="11.5703125" style="2" bestFit="1" customWidth="1"/>
    <col min="10754" max="10754" width="57.140625" style="2" customWidth="1"/>
    <col min="10755" max="10755" width="27.28515625" style="2" customWidth="1"/>
    <col min="10756" max="11007" width="11.42578125" style="2"/>
    <col min="11008" max="11009" width="11.5703125" style="2" bestFit="1" customWidth="1"/>
    <col min="11010" max="11010" width="57.140625" style="2" customWidth="1"/>
    <col min="11011" max="11011" width="27.28515625" style="2" customWidth="1"/>
    <col min="11012" max="11263" width="11.42578125" style="2"/>
    <col min="11264" max="11265" width="11.5703125" style="2" bestFit="1" customWidth="1"/>
    <col min="11266" max="11266" width="57.140625" style="2" customWidth="1"/>
    <col min="11267" max="11267" width="27.28515625" style="2" customWidth="1"/>
    <col min="11268" max="11519" width="11.42578125" style="2"/>
    <col min="11520" max="11521" width="11.5703125" style="2" bestFit="1" customWidth="1"/>
    <col min="11522" max="11522" width="57.140625" style="2" customWidth="1"/>
    <col min="11523" max="11523" width="27.28515625" style="2" customWidth="1"/>
    <col min="11524" max="11775" width="11.42578125" style="2"/>
    <col min="11776" max="11777" width="11.5703125" style="2" bestFit="1" customWidth="1"/>
    <col min="11778" max="11778" width="57.140625" style="2" customWidth="1"/>
    <col min="11779" max="11779" width="27.28515625" style="2" customWidth="1"/>
    <col min="11780" max="12031" width="11.42578125" style="2"/>
    <col min="12032" max="12033" width="11.5703125" style="2" bestFit="1" customWidth="1"/>
    <col min="12034" max="12034" width="57.140625" style="2" customWidth="1"/>
    <col min="12035" max="12035" width="27.28515625" style="2" customWidth="1"/>
    <col min="12036" max="12287" width="11.42578125" style="2"/>
    <col min="12288" max="12289" width="11.5703125" style="2" bestFit="1" customWidth="1"/>
    <col min="12290" max="12290" width="57.140625" style="2" customWidth="1"/>
    <col min="12291" max="12291" width="27.28515625" style="2" customWidth="1"/>
    <col min="12292" max="12543" width="11.42578125" style="2"/>
    <col min="12544" max="12545" width="11.5703125" style="2" bestFit="1" customWidth="1"/>
    <col min="12546" max="12546" width="57.140625" style="2" customWidth="1"/>
    <col min="12547" max="12547" width="27.28515625" style="2" customWidth="1"/>
    <col min="12548" max="12799" width="11.42578125" style="2"/>
    <col min="12800" max="12801" width="11.5703125" style="2" bestFit="1" customWidth="1"/>
    <col min="12802" max="12802" width="57.140625" style="2" customWidth="1"/>
    <col min="12803" max="12803" width="27.28515625" style="2" customWidth="1"/>
    <col min="12804" max="13055" width="11.42578125" style="2"/>
    <col min="13056" max="13057" width="11.5703125" style="2" bestFit="1" customWidth="1"/>
    <col min="13058" max="13058" width="57.140625" style="2" customWidth="1"/>
    <col min="13059" max="13059" width="27.28515625" style="2" customWidth="1"/>
    <col min="13060" max="13311" width="11.42578125" style="2"/>
    <col min="13312" max="13313" width="11.5703125" style="2" bestFit="1" customWidth="1"/>
    <col min="13314" max="13314" width="57.140625" style="2" customWidth="1"/>
    <col min="13315" max="13315" width="27.28515625" style="2" customWidth="1"/>
    <col min="13316" max="13567" width="11.42578125" style="2"/>
    <col min="13568" max="13569" width="11.5703125" style="2" bestFit="1" customWidth="1"/>
    <col min="13570" max="13570" width="57.140625" style="2" customWidth="1"/>
    <col min="13571" max="13571" width="27.28515625" style="2" customWidth="1"/>
    <col min="13572" max="13823" width="11.42578125" style="2"/>
    <col min="13824" max="13825" width="11.5703125" style="2" bestFit="1" customWidth="1"/>
    <col min="13826" max="13826" width="57.140625" style="2" customWidth="1"/>
    <col min="13827" max="13827" width="27.28515625" style="2" customWidth="1"/>
    <col min="13828" max="14079" width="11.42578125" style="2"/>
    <col min="14080" max="14081" width="11.5703125" style="2" bestFit="1" customWidth="1"/>
    <col min="14082" max="14082" width="57.140625" style="2" customWidth="1"/>
    <col min="14083" max="14083" width="27.28515625" style="2" customWidth="1"/>
    <col min="14084" max="14335" width="11.42578125" style="2"/>
    <col min="14336" max="14337" width="11.5703125" style="2" bestFit="1" customWidth="1"/>
    <col min="14338" max="14338" width="57.140625" style="2" customWidth="1"/>
    <col min="14339" max="14339" width="27.28515625" style="2" customWidth="1"/>
    <col min="14340" max="14591" width="11.42578125" style="2"/>
    <col min="14592" max="14593" width="11.5703125" style="2" bestFit="1" customWidth="1"/>
    <col min="14594" max="14594" width="57.140625" style="2" customWidth="1"/>
    <col min="14595" max="14595" width="27.28515625" style="2" customWidth="1"/>
    <col min="14596" max="14847" width="11.42578125" style="2"/>
    <col min="14848" max="14849" width="11.5703125" style="2" bestFit="1" customWidth="1"/>
    <col min="14850" max="14850" width="57.140625" style="2" customWidth="1"/>
    <col min="14851" max="14851" width="27.28515625" style="2" customWidth="1"/>
    <col min="14852" max="15103" width="11.42578125" style="2"/>
    <col min="15104" max="15105" width="11.5703125" style="2" bestFit="1" customWidth="1"/>
    <col min="15106" max="15106" width="57.140625" style="2" customWidth="1"/>
    <col min="15107" max="15107" width="27.28515625" style="2" customWidth="1"/>
    <col min="15108" max="15359" width="11.42578125" style="2"/>
    <col min="15360" max="15361" width="11.5703125" style="2" bestFit="1" customWidth="1"/>
    <col min="15362" max="15362" width="57.140625" style="2" customWidth="1"/>
    <col min="15363" max="15363" width="27.28515625" style="2" customWidth="1"/>
    <col min="15364" max="15615" width="11.42578125" style="2"/>
    <col min="15616" max="15617" width="11.5703125" style="2" bestFit="1" customWidth="1"/>
    <col min="15618" max="15618" width="57.140625" style="2" customWidth="1"/>
    <col min="15619" max="15619" width="27.28515625" style="2" customWidth="1"/>
    <col min="15620" max="15871" width="11.42578125" style="2"/>
    <col min="15872" max="15873" width="11.5703125" style="2" bestFit="1" customWidth="1"/>
    <col min="15874" max="15874" width="57.140625" style="2" customWidth="1"/>
    <col min="15875" max="15875" width="27.28515625" style="2" customWidth="1"/>
    <col min="15876" max="16127" width="11.42578125" style="2"/>
    <col min="16128" max="16129" width="11.5703125" style="2" bestFit="1" customWidth="1"/>
    <col min="16130" max="16130" width="57.140625" style="2" customWidth="1"/>
    <col min="16131" max="16131" width="27.28515625" style="2" customWidth="1"/>
    <col min="16132" max="16384" width="11.42578125" style="2"/>
  </cols>
  <sheetData>
    <row r="1" spans="1:4">
      <c r="A1" s="51" t="s">
        <v>0</v>
      </c>
      <c r="B1" s="51"/>
      <c r="C1" s="51"/>
      <c r="D1" s="47"/>
    </row>
    <row r="2" spans="1:4">
      <c r="A2" s="223" t="s">
        <v>372</v>
      </c>
      <c r="B2" s="223"/>
      <c r="C2" s="223"/>
      <c r="D2" s="223"/>
    </row>
    <row r="3" spans="1:4">
      <c r="A3" s="224" t="s">
        <v>38</v>
      </c>
      <c r="B3" s="224"/>
      <c r="C3" s="224"/>
      <c r="D3" s="224"/>
    </row>
    <row r="4" spans="1:4">
      <c r="A4" s="225" t="s">
        <v>39</v>
      </c>
      <c r="B4" s="225"/>
      <c r="C4" s="225"/>
      <c r="D4" s="225"/>
    </row>
    <row r="5" spans="1:4">
      <c r="A5" s="44"/>
      <c r="B5" s="19"/>
      <c r="C5" s="46"/>
    </row>
    <row r="6" spans="1:4">
      <c r="A6" s="44"/>
      <c r="B6" s="19"/>
      <c r="C6" s="46"/>
    </row>
    <row r="7" spans="1:4">
      <c r="A7" s="65" t="s">
        <v>32</v>
      </c>
      <c r="B7" s="65" t="s">
        <v>40</v>
      </c>
      <c r="C7" s="63" t="s">
        <v>33</v>
      </c>
      <c r="D7" s="64" t="s">
        <v>42</v>
      </c>
    </row>
    <row r="8" spans="1:4">
      <c r="A8" s="44"/>
      <c r="B8" s="56"/>
      <c r="C8" s="19"/>
      <c r="D8" s="67"/>
    </row>
    <row r="9" spans="1:4">
      <c r="A9" s="44"/>
      <c r="B9" s="56"/>
      <c r="C9" s="19"/>
      <c r="D9" s="67"/>
    </row>
    <row r="10" spans="1:4">
      <c r="A10" s="44"/>
      <c r="B10" s="56"/>
      <c r="C10" s="19"/>
      <c r="D10" s="67"/>
    </row>
    <row r="11" spans="1:4">
      <c r="A11" s="44"/>
      <c r="B11" s="56"/>
      <c r="C11" s="66"/>
      <c r="D11" s="67"/>
    </row>
    <row r="12" spans="1:4" ht="13.5" thickBot="1">
      <c r="A12" s="44"/>
      <c r="B12" s="56"/>
      <c r="C12" s="66"/>
      <c r="D12" s="77">
        <f>SUM(D8:D11)</f>
        <v>0</v>
      </c>
    </row>
    <row r="13" spans="1:4" ht="13.5" thickTop="1">
      <c r="A13" s="44"/>
      <c r="B13" s="56"/>
      <c r="C13" s="66"/>
      <c r="D13" s="67"/>
    </row>
    <row r="14" spans="1:4">
      <c r="A14" s="44"/>
      <c r="B14" s="56"/>
      <c r="C14" s="66"/>
      <c r="D14" s="67"/>
    </row>
    <row r="15" spans="1:4">
      <c r="A15" s="44"/>
      <c r="B15" s="56"/>
      <c r="C15" s="66"/>
      <c r="D15" s="67"/>
    </row>
    <row r="16" spans="1:4">
      <c r="A16" s="44"/>
      <c r="B16" s="56"/>
      <c r="C16" s="66"/>
      <c r="D16" s="67"/>
    </row>
    <row r="17" spans="1:4">
      <c r="A17" s="44"/>
      <c r="B17" s="56"/>
      <c r="C17" s="66"/>
      <c r="D17" s="67"/>
    </row>
    <row r="18" spans="1:4">
      <c r="A18" s="44"/>
      <c r="B18" s="56"/>
      <c r="C18" s="66"/>
      <c r="D18" s="67"/>
    </row>
    <row r="19" spans="1:4">
      <c r="A19" s="44"/>
      <c r="B19" s="56"/>
      <c r="C19" s="66"/>
      <c r="D19" s="67"/>
    </row>
    <row r="20" spans="1:4">
      <c r="A20" s="44"/>
      <c r="B20" s="56"/>
      <c r="C20" s="66"/>
      <c r="D20" s="67"/>
    </row>
    <row r="21" spans="1:4">
      <c r="A21" s="44"/>
      <c r="B21" s="56"/>
      <c r="C21" s="66"/>
      <c r="D21" s="67"/>
    </row>
    <row r="22" spans="1:4">
      <c r="A22" s="44"/>
      <c r="B22" s="56"/>
      <c r="C22" s="66"/>
      <c r="D22" s="67"/>
    </row>
    <row r="23" spans="1:4">
      <c r="A23" s="44"/>
      <c r="B23" s="56"/>
      <c r="C23" s="66"/>
      <c r="D23" s="67"/>
    </row>
    <row r="24" spans="1:4">
      <c r="A24" s="44"/>
      <c r="B24" s="56"/>
      <c r="C24" s="66"/>
      <c r="D24" s="67"/>
    </row>
    <row r="25" spans="1:4">
      <c r="A25" s="44"/>
      <c r="B25" s="56"/>
      <c r="C25" s="66"/>
      <c r="D25" s="67"/>
    </row>
    <row r="26" spans="1:4">
      <c r="A26" s="44"/>
      <c r="B26" s="56"/>
      <c r="C26" s="66"/>
      <c r="D26" s="67"/>
    </row>
    <row r="27" spans="1:4">
      <c r="A27" s="44"/>
      <c r="B27" s="56"/>
      <c r="C27" s="66"/>
      <c r="D27" s="67"/>
    </row>
    <row r="28" spans="1:4">
      <c r="A28" s="44"/>
      <c r="B28" s="56"/>
      <c r="C28" s="66"/>
      <c r="D28" s="67"/>
    </row>
    <row r="29" spans="1:4">
      <c r="A29" s="44"/>
      <c r="B29" s="56"/>
      <c r="C29" s="66"/>
      <c r="D29" s="67"/>
    </row>
    <row r="30" spans="1:4">
      <c r="A30" s="44"/>
      <c r="B30" s="56"/>
      <c r="C30" s="66"/>
      <c r="D30" s="67"/>
    </row>
    <row r="31" spans="1:4">
      <c r="A31" s="44"/>
      <c r="B31" s="56"/>
      <c r="C31" s="66"/>
      <c r="D31" s="67"/>
    </row>
    <row r="32" spans="1:4">
      <c r="A32" s="44"/>
      <c r="B32" s="56"/>
      <c r="C32" s="66"/>
      <c r="D32" s="67"/>
    </row>
    <row r="33" spans="1:4">
      <c r="A33" s="44"/>
      <c r="B33" s="56"/>
      <c r="C33" s="66"/>
      <c r="D33" s="67"/>
    </row>
    <row r="34" spans="1:4">
      <c r="A34" s="44"/>
      <c r="B34" s="56"/>
      <c r="C34" s="66"/>
      <c r="D34" s="67"/>
    </row>
    <row r="35" spans="1:4">
      <c r="A35" s="44"/>
      <c r="B35" s="56"/>
      <c r="C35" s="66"/>
      <c r="D35" s="67"/>
    </row>
    <row r="36" spans="1:4">
      <c r="A36" s="44"/>
      <c r="B36" s="56"/>
      <c r="C36" s="66"/>
      <c r="D36" s="67"/>
    </row>
    <row r="37" spans="1:4">
      <c r="A37" s="44"/>
      <c r="B37" s="56"/>
      <c r="C37" s="66"/>
      <c r="D37" s="67"/>
    </row>
    <row r="38" spans="1:4">
      <c r="A38" s="44"/>
      <c r="B38" s="56"/>
      <c r="C38" s="66"/>
      <c r="D38" s="67"/>
    </row>
    <row r="39" spans="1:4">
      <c r="A39" s="44"/>
      <c r="B39" s="56"/>
      <c r="C39" s="66"/>
      <c r="D39" s="67"/>
    </row>
    <row r="40" spans="1:4">
      <c r="A40" s="44"/>
      <c r="B40" s="56"/>
      <c r="C40" s="66"/>
      <c r="D40" s="67"/>
    </row>
    <row r="41" spans="1:4">
      <c r="A41" s="44"/>
      <c r="B41" s="56"/>
      <c r="C41" s="66"/>
      <c r="D41" s="67"/>
    </row>
    <row r="42" spans="1:4">
      <c r="A42" s="44"/>
      <c r="B42" s="56"/>
      <c r="C42" s="66"/>
      <c r="D42" s="67"/>
    </row>
    <row r="43" spans="1:4">
      <c r="A43" s="44"/>
      <c r="B43" s="56"/>
      <c r="C43" s="66"/>
      <c r="D43" s="67"/>
    </row>
    <row r="44" spans="1:4">
      <c r="A44" s="44"/>
      <c r="B44" s="56"/>
      <c r="C44" s="66"/>
      <c r="D44" s="67"/>
    </row>
    <row r="45" spans="1:4">
      <c r="A45" s="44"/>
      <c r="B45" s="56"/>
      <c r="C45" s="66"/>
      <c r="D45" s="67"/>
    </row>
    <row r="46" spans="1:4">
      <c r="A46" s="44"/>
      <c r="B46" s="56"/>
      <c r="C46" s="66"/>
      <c r="D46" s="67"/>
    </row>
    <row r="47" spans="1:4">
      <c r="A47" s="44"/>
      <c r="B47" s="56"/>
      <c r="C47" s="66"/>
      <c r="D47" s="67"/>
    </row>
    <row r="48" spans="1:4">
      <c r="A48" s="44"/>
      <c r="B48" s="56"/>
      <c r="C48" s="66"/>
      <c r="D48" s="67"/>
    </row>
    <row r="49" spans="1:5">
      <c r="A49" s="44"/>
      <c r="B49" s="56"/>
      <c r="C49" s="66"/>
      <c r="D49" s="67"/>
    </row>
    <row r="50" spans="1:5">
      <c r="A50" s="44"/>
      <c r="B50" s="56"/>
      <c r="C50" s="66"/>
      <c r="D50" s="67"/>
    </row>
    <row r="51" spans="1:5">
      <c r="A51" s="44"/>
      <c r="B51" s="56"/>
      <c r="C51" s="66"/>
      <c r="D51" s="67"/>
    </row>
    <row r="52" spans="1:5">
      <c r="A52" s="44"/>
      <c r="B52" s="56"/>
      <c r="C52" s="66"/>
      <c r="D52" s="67"/>
    </row>
    <row r="53" spans="1:5">
      <c r="A53" s="44"/>
      <c r="B53" s="56"/>
      <c r="C53" s="66"/>
      <c r="D53" s="67"/>
    </row>
    <row r="54" spans="1:5">
      <c r="A54" s="44"/>
      <c r="B54" s="56"/>
      <c r="C54" s="66"/>
      <c r="D54" s="67"/>
    </row>
    <row r="55" spans="1:5">
      <c r="A55" s="44"/>
      <c r="B55" s="56"/>
      <c r="C55" s="66"/>
      <c r="D55" s="67"/>
    </row>
    <row r="56" spans="1:5">
      <c r="A56" s="44"/>
      <c r="B56" s="56"/>
      <c r="C56" s="66"/>
      <c r="D56" s="67"/>
    </row>
    <row r="58" spans="1:5">
      <c r="E58" s="11"/>
    </row>
    <row r="59" spans="1:5">
      <c r="E59" s="11"/>
    </row>
    <row r="60" spans="1:5">
      <c r="E60" s="11"/>
    </row>
    <row r="61" spans="1:5">
      <c r="E61" s="11"/>
    </row>
    <row r="62" spans="1:5">
      <c r="E62" s="11"/>
    </row>
  </sheetData>
  <sortState xmlns:xlrd2="http://schemas.microsoft.com/office/spreadsheetml/2017/richdata2" ref="A8:E35">
    <sortCondition sortBy="cellColor" ref="B8:B35" dxfId="0"/>
  </sortState>
  <mergeCells count="3">
    <mergeCell ref="A2:D2"/>
    <mergeCell ref="A3:D3"/>
    <mergeCell ref="A4:D4"/>
  </mergeCells>
  <pageMargins left="0.7" right="0.7" top="0.75" bottom="0.7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"/>
  <sheetViews>
    <sheetView view="pageBreakPreview" zoomScale="130" zoomScaleNormal="100" zoomScaleSheetLayoutView="130" workbookViewId="0">
      <selection activeCell="H17" sqref="H17"/>
    </sheetView>
  </sheetViews>
  <sheetFormatPr baseColWidth="10" defaultColWidth="10.7109375" defaultRowHeight="15"/>
  <cols>
    <col min="1" max="1" width="13.42578125" style="54" customWidth="1"/>
    <col min="2" max="2" width="32.5703125" style="54" customWidth="1"/>
    <col min="3" max="3" width="18.28515625" style="54" customWidth="1"/>
    <col min="4" max="4" width="0.140625" style="54" customWidth="1"/>
    <col min="5" max="5" width="16.28515625" style="54" hidden="1" customWidth="1"/>
    <col min="6" max="6" width="2.5703125" style="54" hidden="1" customWidth="1"/>
    <col min="7" max="257" width="11.42578125" style="54"/>
    <col min="258" max="258" width="37.7109375" style="54" bestFit="1" customWidth="1"/>
    <col min="259" max="259" width="18.28515625" style="54" bestFit="1" customWidth="1"/>
    <col min="260" max="513" width="11.42578125" style="54"/>
    <col min="514" max="514" width="37.7109375" style="54" bestFit="1" customWidth="1"/>
    <col min="515" max="515" width="18.28515625" style="54" bestFit="1" customWidth="1"/>
    <col min="516" max="769" width="11.42578125" style="54"/>
    <col min="770" max="770" width="37.7109375" style="54" bestFit="1" customWidth="1"/>
    <col min="771" max="771" width="18.28515625" style="54" bestFit="1" customWidth="1"/>
    <col min="772" max="1025" width="11.42578125" style="54"/>
    <col min="1026" max="1026" width="37.7109375" style="54" bestFit="1" customWidth="1"/>
    <col min="1027" max="1027" width="18.28515625" style="54" bestFit="1" customWidth="1"/>
    <col min="1028" max="1281" width="11.42578125" style="54"/>
    <col min="1282" max="1282" width="37.7109375" style="54" bestFit="1" customWidth="1"/>
    <col min="1283" max="1283" width="18.28515625" style="54" bestFit="1" customWidth="1"/>
    <col min="1284" max="1537" width="11.42578125" style="54"/>
    <col min="1538" max="1538" width="37.7109375" style="54" bestFit="1" customWidth="1"/>
    <col min="1539" max="1539" width="18.28515625" style="54" bestFit="1" customWidth="1"/>
    <col min="1540" max="1793" width="11.42578125" style="54"/>
    <col min="1794" max="1794" width="37.7109375" style="54" bestFit="1" customWidth="1"/>
    <col min="1795" max="1795" width="18.28515625" style="54" bestFit="1" customWidth="1"/>
    <col min="1796" max="2049" width="11.42578125" style="54"/>
    <col min="2050" max="2050" width="37.7109375" style="54" bestFit="1" customWidth="1"/>
    <col min="2051" max="2051" width="18.28515625" style="54" bestFit="1" customWidth="1"/>
    <col min="2052" max="2305" width="11.42578125" style="54"/>
    <col min="2306" max="2306" width="37.7109375" style="54" bestFit="1" customWidth="1"/>
    <col min="2307" max="2307" width="18.28515625" style="54" bestFit="1" customWidth="1"/>
    <col min="2308" max="2561" width="11.42578125" style="54"/>
    <col min="2562" max="2562" width="37.7109375" style="54" bestFit="1" customWidth="1"/>
    <col min="2563" max="2563" width="18.28515625" style="54" bestFit="1" customWidth="1"/>
    <col min="2564" max="2817" width="11.42578125" style="54"/>
    <col min="2818" max="2818" width="37.7109375" style="54" bestFit="1" customWidth="1"/>
    <col min="2819" max="2819" width="18.28515625" style="54" bestFit="1" customWidth="1"/>
    <col min="2820" max="3073" width="11.42578125" style="54"/>
    <col min="3074" max="3074" width="37.7109375" style="54" bestFit="1" customWidth="1"/>
    <col min="3075" max="3075" width="18.28515625" style="54" bestFit="1" customWidth="1"/>
    <col min="3076" max="3329" width="11.42578125" style="54"/>
    <col min="3330" max="3330" width="37.7109375" style="54" bestFit="1" customWidth="1"/>
    <col min="3331" max="3331" width="18.28515625" style="54" bestFit="1" customWidth="1"/>
    <col min="3332" max="3585" width="11.42578125" style="54"/>
    <col min="3586" max="3586" width="37.7109375" style="54" bestFit="1" customWidth="1"/>
    <col min="3587" max="3587" width="18.28515625" style="54" bestFit="1" customWidth="1"/>
    <col min="3588" max="3841" width="11.42578125" style="54"/>
    <col min="3842" max="3842" width="37.7109375" style="54" bestFit="1" customWidth="1"/>
    <col min="3843" max="3843" width="18.28515625" style="54" bestFit="1" customWidth="1"/>
    <col min="3844" max="4097" width="11.42578125" style="54"/>
    <col min="4098" max="4098" width="37.7109375" style="54" bestFit="1" customWidth="1"/>
    <col min="4099" max="4099" width="18.28515625" style="54" bestFit="1" customWidth="1"/>
    <col min="4100" max="4353" width="11.42578125" style="54"/>
    <col min="4354" max="4354" width="37.7109375" style="54" bestFit="1" customWidth="1"/>
    <col min="4355" max="4355" width="18.28515625" style="54" bestFit="1" customWidth="1"/>
    <col min="4356" max="4609" width="11.42578125" style="54"/>
    <col min="4610" max="4610" width="37.7109375" style="54" bestFit="1" customWidth="1"/>
    <col min="4611" max="4611" width="18.28515625" style="54" bestFit="1" customWidth="1"/>
    <col min="4612" max="4865" width="11.42578125" style="54"/>
    <col min="4866" max="4866" width="37.7109375" style="54" bestFit="1" customWidth="1"/>
    <col min="4867" max="4867" width="18.28515625" style="54" bestFit="1" customWidth="1"/>
    <col min="4868" max="5121" width="11.42578125" style="54"/>
    <col min="5122" max="5122" width="37.7109375" style="54" bestFit="1" customWidth="1"/>
    <col min="5123" max="5123" width="18.28515625" style="54" bestFit="1" customWidth="1"/>
    <col min="5124" max="5377" width="11.42578125" style="54"/>
    <col min="5378" max="5378" width="37.7109375" style="54" bestFit="1" customWidth="1"/>
    <col min="5379" max="5379" width="18.28515625" style="54" bestFit="1" customWidth="1"/>
    <col min="5380" max="5633" width="11.42578125" style="54"/>
    <col min="5634" max="5634" width="37.7109375" style="54" bestFit="1" customWidth="1"/>
    <col min="5635" max="5635" width="18.28515625" style="54" bestFit="1" customWidth="1"/>
    <col min="5636" max="5889" width="11.42578125" style="54"/>
    <col min="5890" max="5890" width="37.7109375" style="54" bestFit="1" customWidth="1"/>
    <col min="5891" max="5891" width="18.28515625" style="54" bestFit="1" customWidth="1"/>
    <col min="5892" max="6145" width="11.42578125" style="54"/>
    <col min="6146" max="6146" width="37.7109375" style="54" bestFit="1" customWidth="1"/>
    <col min="6147" max="6147" width="18.28515625" style="54" bestFit="1" customWidth="1"/>
    <col min="6148" max="6401" width="11.42578125" style="54"/>
    <col min="6402" max="6402" width="37.7109375" style="54" bestFit="1" customWidth="1"/>
    <col min="6403" max="6403" width="18.28515625" style="54" bestFit="1" customWidth="1"/>
    <col min="6404" max="6657" width="11.42578125" style="54"/>
    <col min="6658" max="6658" width="37.7109375" style="54" bestFit="1" customWidth="1"/>
    <col min="6659" max="6659" width="18.28515625" style="54" bestFit="1" customWidth="1"/>
    <col min="6660" max="6913" width="11.42578125" style="54"/>
    <col min="6914" max="6914" width="37.7109375" style="54" bestFit="1" customWidth="1"/>
    <col min="6915" max="6915" width="18.28515625" style="54" bestFit="1" customWidth="1"/>
    <col min="6916" max="7169" width="11.42578125" style="54"/>
    <col min="7170" max="7170" width="37.7109375" style="54" bestFit="1" customWidth="1"/>
    <col min="7171" max="7171" width="18.28515625" style="54" bestFit="1" customWidth="1"/>
    <col min="7172" max="7425" width="11.42578125" style="54"/>
    <col min="7426" max="7426" width="37.7109375" style="54" bestFit="1" customWidth="1"/>
    <col min="7427" max="7427" width="18.28515625" style="54" bestFit="1" customWidth="1"/>
    <col min="7428" max="7681" width="11.42578125" style="54"/>
    <col min="7682" max="7682" width="37.7109375" style="54" bestFit="1" customWidth="1"/>
    <col min="7683" max="7683" width="18.28515625" style="54" bestFit="1" customWidth="1"/>
    <col min="7684" max="7937" width="11.42578125" style="54"/>
    <col min="7938" max="7938" width="37.7109375" style="54" bestFit="1" customWidth="1"/>
    <col min="7939" max="7939" width="18.28515625" style="54" bestFit="1" customWidth="1"/>
    <col min="7940" max="8193" width="11.42578125" style="54"/>
    <col min="8194" max="8194" width="37.7109375" style="54" bestFit="1" customWidth="1"/>
    <col min="8195" max="8195" width="18.28515625" style="54" bestFit="1" customWidth="1"/>
    <col min="8196" max="8449" width="11.42578125" style="54"/>
    <col min="8450" max="8450" width="37.7109375" style="54" bestFit="1" customWidth="1"/>
    <col min="8451" max="8451" width="18.28515625" style="54" bestFit="1" customWidth="1"/>
    <col min="8452" max="8705" width="11.42578125" style="54"/>
    <col min="8706" max="8706" width="37.7109375" style="54" bestFit="1" customWidth="1"/>
    <col min="8707" max="8707" width="18.28515625" style="54" bestFit="1" customWidth="1"/>
    <col min="8708" max="8961" width="11.42578125" style="54"/>
    <col min="8962" max="8962" width="37.7109375" style="54" bestFit="1" customWidth="1"/>
    <col min="8963" max="8963" width="18.28515625" style="54" bestFit="1" customWidth="1"/>
    <col min="8964" max="9217" width="11.42578125" style="54"/>
    <col min="9218" max="9218" width="37.7109375" style="54" bestFit="1" customWidth="1"/>
    <col min="9219" max="9219" width="18.28515625" style="54" bestFit="1" customWidth="1"/>
    <col min="9220" max="9473" width="11.42578125" style="54"/>
    <col min="9474" max="9474" width="37.7109375" style="54" bestFit="1" customWidth="1"/>
    <col min="9475" max="9475" width="18.28515625" style="54" bestFit="1" customWidth="1"/>
    <col min="9476" max="9729" width="11.42578125" style="54"/>
    <col min="9730" max="9730" width="37.7109375" style="54" bestFit="1" customWidth="1"/>
    <col min="9731" max="9731" width="18.28515625" style="54" bestFit="1" customWidth="1"/>
    <col min="9732" max="9985" width="11.42578125" style="54"/>
    <col min="9986" max="9986" width="37.7109375" style="54" bestFit="1" customWidth="1"/>
    <col min="9987" max="9987" width="18.28515625" style="54" bestFit="1" customWidth="1"/>
    <col min="9988" max="10241" width="11.42578125" style="54"/>
    <col min="10242" max="10242" width="37.7109375" style="54" bestFit="1" customWidth="1"/>
    <col min="10243" max="10243" width="18.28515625" style="54" bestFit="1" customWidth="1"/>
    <col min="10244" max="10497" width="11.42578125" style="54"/>
    <col min="10498" max="10498" width="37.7109375" style="54" bestFit="1" customWidth="1"/>
    <col min="10499" max="10499" width="18.28515625" style="54" bestFit="1" customWidth="1"/>
    <col min="10500" max="10753" width="11.42578125" style="54"/>
    <col min="10754" max="10754" width="37.7109375" style="54" bestFit="1" customWidth="1"/>
    <col min="10755" max="10755" width="18.28515625" style="54" bestFit="1" customWidth="1"/>
    <col min="10756" max="11009" width="11.42578125" style="54"/>
    <col min="11010" max="11010" width="37.7109375" style="54" bestFit="1" customWidth="1"/>
    <col min="11011" max="11011" width="18.28515625" style="54" bestFit="1" customWidth="1"/>
    <col min="11012" max="11265" width="11.42578125" style="54"/>
    <col min="11266" max="11266" width="37.7109375" style="54" bestFit="1" customWidth="1"/>
    <col min="11267" max="11267" width="18.28515625" style="54" bestFit="1" customWidth="1"/>
    <col min="11268" max="11521" width="11.42578125" style="54"/>
    <col min="11522" max="11522" width="37.7109375" style="54" bestFit="1" customWidth="1"/>
    <col min="11523" max="11523" width="18.28515625" style="54" bestFit="1" customWidth="1"/>
    <col min="11524" max="11777" width="11.42578125" style="54"/>
    <col min="11778" max="11778" width="37.7109375" style="54" bestFit="1" customWidth="1"/>
    <col min="11779" max="11779" width="18.28515625" style="54" bestFit="1" customWidth="1"/>
    <col min="11780" max="12033" width="11.42578125" style="54"/>
    <col min="12034" max="12034" width="37.7109375" style="54" bestFit="1" customWidth="1"/>
    <col min="12035" max="12035" width="18.28515625" style="54" bestFit="1" customWidth="1"/>
    <col min="12036" max="12289" width="11.42578125" style="54"/>
    <col min="12290" max="12290" width="37.7109375" style="54" bestFit="1" customWidth="1"/>
    <col min="12291" max="12291" width="18.28515625" style="54" bestFit="1" customWidth="1"/>
    <col min="12292" max="12545" width="11.42578125" style="54"/>
    <col min="12546" max="12546" width="37.7109375" style="54" bestFit="1" customWidth="1"/>
    <col min="12547" max="12547" width="18.28515625" style="54" bestFit="1" customWidth="1"/>
    <col min="12548" max="12801" width="11.42578125" style="54"/>
    <col min="12802" max="12802" width="37.7109375" style="54" bestFit="1" customWidth="1"/>
    <col min="12803" max="12803" width="18.28515625" style="54" bestFit="1" customWidth="1"/>
    <col min="12804" max="13057" width="11.42578125" style="54"/>
    <col min="13058" max="13058" width="37.7109375" style="54" bestFit="1" customWidth="1"/>
    <col min="13059" max="13059" width="18.28515625" style="54" bestFit="1" customWidth="1"/>
    <col min="13060" max="13313" width="11.42578125" style="54"/>
    <col min="13314" max="13314" width="37.7109375" style="54" bestFit="1" customWidth="1"/>
    <col min="13315" max="13315" width="18.28515625" style="54" bestFit="1" customWidth="1"/>
    <col min="13316" max="13569" width="11.42578125" style="54"/>
    <col min="13570" max="13570" width="37.7109375" style="54" bestFit="1" customWidth="1"/>
    <col min="13571" max="13571" width="18.28515625" style="54" bestFit="1" customWidth="1"/>
    <col min="13572" max="13825" width="11.42578125" style="54"/>
    <col min="13826" max="13826" width="37.7109375" style="54" bestFit="1" customWidth="1"/>
    <col min="13827" max="13827" width="18.28515625" style="54" bestFit="1" customWidth="1"/>
    <col min="13828" max="14081" width="11.42578125" style="54"/>
    <col min="14082" max="14082" width="37.7109375" style="54" bestFit="1" customWidth="1"/>
    <col min="14083" max="14083" width="18.28515625" style="54" bestFit="1" customWidth="1"/>
    <col min="14084" max="14337" width="11.42578125" style="54"/>
    <col min="14338" max="14338" width="37.7109375" style="54" bestFit="1" customWidth="1"/>
    <col min="14339" max="14339" width="18.28515625" style="54" bestFit="1" customWidth="1"/>
    <col min="14340" max="14593" width="11.42578125" style="54"/>
    <col min="14594" max="14594" width="37.7109375" style="54" bestFit="1" customWidth="1"/>
    <col min="14595" max="14595" width="18.28515625" style="54" bestFit="1" customWidth="1"/>
    <col min="14596" max="14849" width="11.42578125" style="54"/>
    <col min="14850" max="14850" width="37.7109375" style="54" bestFit="1" customWidth="1"/>
    <col min="14851" max="14851" width="18.28515625" style="54" bestFit="1" customWidth="1"/>
    <col min="14852" max="15105" width="11.42578125" style="54"/>
    <col min="15106" max="15106" width="37.7109375" style="54" bestFit="1" customWidth="1"/>
    <col min="15107" max="15107" width="18.28515625" style="54" bestFit="1" customWidth="1"/>
    <col min="15108" max="15361" width="11.42578125" style="54"/>
    <col min="15362" max="15362" width="37.7109375" style="54" bestFit="1" customWidth="1"/>
    <col min="15363" max="15363" width="18.28515625" style="54" bestFit="1" customWidth="1"/>
    <col min="15364" max="15617" width="11.42578125" style="54"/>
    <col min="15618" max="15618" width="37.7109375" style="54" bestFit="1" customWidth="1"/>
    <col min="15619" max="15619" width="18.28515625" style="54" bestFit="1" customWidth="1"/>
    <col min="15620" max="15873" width="11.42578125" style="54"/>
    <col min="15874" max="15874" width="37.7109375" style="54" bestFit="1" customWidth="1"/>
    <col min="15875" max="15875" width="18.28515625" style="54" bestFit="1" customWidth="1"/>
    <col min="15876" max="16129" width="11.42578125" style="54"/>
    <col min="16130" max="16130" width="37.7109375" style="54" bestFit="1" customWidth="1"/>
    <col min="16131" max="16131" width="18.28515625" style="54" bestFit="1" customWidth="1"/>
    <col min="16132" max="16384" width="11.42578125" style="54"/>
  </cols>
  <sheetData>
    <row r="1" spans="1:7">
      <c r="A1" s="202" t="s">
        <v>30</v>
      </c>
      <c r="B1" s="202"/>
      <c r="C1" s="202"/>
      <c r="D1" s="202"/>
      <c r="E1" s="202"/>
      <c r="F1" s="202"/>
      <c r="G1" s="148"/>
    </row>
    <row r="2" spans="1:7">
      <c r="A2" s="214" t="s">
        <v>31</v>
      </c>
      <c r="B2" s="214"/>
      <c r="C2" s="214"/>
      <c r="D2" s="214"/>
      <c r="E2" s="214"/>
      <c r="F2" s="214"/>
      <c r="G2" s="149"/>
    </row>
    <row r="3" spans="1:7">
      <c r="A3" s="214" t="s">
        <v>374</v>
      </c>
      <c r="B3" s="214"/>
      <c r="C3" s="214"/>
      <c r="D3" s="214"/>
      <c r="E3" s="214"/>
      <c r="F3" s="214"/>
      <c r="G3" s="149"/>
    </row>
    <row r="4" spans="1:7">
      <c r="A4" s="215" t="s">
        <v>5</v>
      </c>
      <c r="B4" s="215"/>
      <c r="C4" s="215"/>
      <c r="D4" s="215"/>
      <c r="E4" s="215"/>
      <c r="F4" s="215"/>
      <c r="G4" s="150"/>
    </row>
    <row r="5" spans="1:7">
      <c r="A5" s="152" t="s">
        <v>32</v>
      </c>
      <c r="B5" s="153" t="s">
        <v>33</v>
      </c>
      <c r="C5" s="154" t="s">
        <v>34</v>
      </c>
    </row>
    <row r="6" spans="1:7" ht="15.75">
      <c r="A6" s="189"/>
      <c r="B6" s="188"/>
      <c r="C6" s="190"/>
    </row>
    <row r="7" spans="1:7" ht="15.75">
      <c r="A7" s="189"/>
      <c r="B7" s="188"/>
      <c r="C7" s="190"/>
    </row>
    <row r="8" spans="1:7" ht="16.5" thickBot="1">
      <c r="B8" s="188"/>
      <c r="C8" s="70">
        <f>SUM(C6:C7)</f>
        <v>0</v>
      </c>
    </row>
    <row r="9" spans="1:7" ht="15.75" thickTop="1"/>
  </sheetData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1B4DD-8ED8-42E4-B0C9-EC680E5453A3}">
  <sheetPr>
    <pageSetUpPr fitToPage="1"/>
  </sheetPr>
  <dimension ref="A1:I23"/>
  <sheetViews>
    <sheetView view="pageBreakPreview" zoomScale="106" zoomScaleNormal="100" zoomScaleSheetLayoutView="106" workbookViewId="0">
      <selection activeCell="A4" sqref="A4:D4"/>
    </sheetView>
  </sheetViews>
  <sheetFormatPr baseColWidth="10" defaultColWidth="10.7109375" defaultRowHeight="15"/>
  <cols>
    <col min="1" max="1" width="12.28515625" customWidth="1"/>
    <col min="2" max="2" width="9.7109375" customWidth="1"/>
    <col min="3" max="3" width="62.5703125" customWidth="1"/>
    <col min="4" max="4" width="23.28515625" customWidth="1"/>
    <col min="5" max="5" width="13.85546875" bestFit="1" customWidth="1"/>
  </cols>
  <sheetData>
    <row r="1" spans="1:9">
      <c r="A1" s="202" t="s">
        <v>30</v>
      </c>
      <c r="B1" s="202"/>
      <c r="C1" s="202"/>
      <c r="D1" s="202"/>
      <c r="E1" s="148"/>
      <c r="F1" s="148"/>
      <c r="G1" s="148"/>
    </row>
    <row r="2" spans="1:9">
      <c r="A2" s="202" t="s">
        <v>35</v>
      </c>
      <c r="B2" s="202"/>
      <c r="C2" s="202"/>
      <c r="D2" s="202"/>
      <c r="E2" s="148"/>
      <c r="F2" s="148"/>
      <c r="G2" s="148"/>
    </row>
    <row r="3" spans="1:9">
      <c r="A3" s="214" t="s">
        <v>375</v>
      </c>
      <c r="B3" s="214"/>
      <c r="C3" s="214"/>
      <c r="D3" s="214"/>
      <c r="E3" s="149"/>
      <c r="F3" s="149"/>
      <c r="G3" s="149"/>
    </row>
    <row r="4" spans="1:9">
      <c r="A4" s="215" t="s">
        <v>5</v>
      </c>
      <c r="B4" s="215"/>
      <c r="C4" s="215"/>
      <c r="D4" s="215"/>
      <c r="E4" s="150"/>
      <c r="F4" s="150"/>
      <c r="G4" s="150"/>
    </row>
    <row r="5" spans="1:9">
      <c r="A5" s="152" t="s">
        <v>32</v>
      </c>
      <c r="B5" s="152" t="s">
        <v>36</v>
      </c>
      <c r="C5" s="153" t="s">
        <v>33</v>
      </c>
      <c r="D5" s="154" t="s">
        <v>34</v>
      </c>
      <c r="E5" s="54"/>
      <c r="F5" s="54"/>
      <c r="G5" s="54"/>
    </row>
    <row r="6" spans="1:9" ht="15.75">
      <c r="A6" s="199"/>
      <c r="B6" s="141"/>
      <c r="C6" s="198"/>
      <c r="D6" s="200"/>
      <c r="E6" s="54"/>
      <c r="F6" s="54"/>
      <c r="G6" s="54"/>
    </row>
    <row r="7" spans="1:9" ht="15.75">
      <c r="A7" s="199"/>
      <c r="B7" s="141"/>
      <c r="C7" s="198"/>
      <c r="D7" s="200"/>
      <c r="E7" s="54"/>
      <c r="F7" s="54"/>
      <c r="G7" s="54"/>
    </row>
    <row r="8" spans="1:9" ht="15.75">
      <c r="A8" s="199"/>
      <c r="B8" s="141"/>
      <c r="C8" s="198"/>
      <c r="D8" s="200"/>
      <c r="E8" s="54"/>
      <c r="F8" s="54"/>
      <c r="G8" s="54"/>
    </row>
    <row r="9" spans="1:9" ht="15.75">
      <c r="A9" s="199"/>
      <c r="B9" s="141"/>
      <c r="C9" s="198"/>
      <c r="D9" s="200"/>
      <c r="E9" s="54"/>
      <c r="F9" s="54"/>
      <c r="G9" s="54"/>
    </row>
    <row r="10" spans="1:9" ht="15.75">
      <c r="A10" s="199"/>
      <c r="B10" s="141"/>
      <c r="C10" s="198"/>
      <c r="D10" s="200"/>
      <c r="E10" s="54"/>
      <c r="F10" s="54"/>
      <c r="G10" s="54"/>
    </row>
    <row r="11" spans="1:9" ht="15.75" thickBot="1">
      <c r="A11" s="186"/>
      <c r="B11" s="186"/>
      <c r="C11" s="178" t="s">
        <v>35</v>
      </c>
      <c r="D11" s="70">
        <f>SUM(D6:D10)</f>
        <v>0</v>
      </c>
    </row>
    <row r="12" spans="1:9" ht="15.75" thickTop="1"/>
    <row r="13" spans="1:9" ht="15.75">
      <c r="G13" s="177"/>
      <c r="H13" s="177"/>
      <c r="I13" s="177"/>
    </row>
    <row r="23" ht="13.5" customHeight="1"/>
  </sheetData>
  <mergeCells count="4">
    <mergeCell ref="A2:D2"/>
    <mergeCell ref="A1:D1"/>
    <mergeCell ref="A3:D3"/>
    <mergeCell ref="A4:D4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colBreaks count="2" manualBreakCount="2">
    <brk id="2" max="7" man="1"/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BFC7E-CAB5-4176-91B6-420CB6ACDE45}">
  <dimension ref="A1:F12"/>
  <sheetViews>
    <sheetView view="pageBreakPreview" zoomScale="95" zoomScaleNormal="100" zoomScaleSheetLayoutView="95" workbookViewId="0">
      <selection activeCell="A4" sqref="A4:D4"/>
    </sheetView>
  </sheetViews>
  <sheetFormatPr baseColWidth="10" defaultColWidth="10.7109375" defaultRowHeight="15"/>
  <cols>
    <col min="1" max="1" width="14.140625" customWidth="1"/>
    <col min="2" max="2" width="13.28515625" customWidth="1"/>
    <col min="3" max="3" width="60.42578125" customWidth="1"/>
    <col min="4" max="4" width="19.5703125" customWidth="1"/>
    <col min="6" max="6" width="16" customWidth="1"/>
  </cols>
  <sheetData>
    <row r="1" spans="1:6">
      <c r="A1" s="202" t="s">
        <v>30</v>
      </c>
      <c r="B1" s="202"/>
      <c r="C1" s="202"/>
      <c r="D1" s="202"/>
      <c r="E1" s="148"/>
      <c r="F1" s="148"/>
    </row>
    <row r="2" spans="1:6">
      <c r="A2" s="202" t="s">
        <v>37</v>
      </c>
      <c r="B2" s="202"/>
      <c r="C2" s="202"/>
      <c r="D2" s="202"/>
      <c r="E2" s="148"/>
      <c r="F2" s="148"/>
    </row>
    <row r="3" spans="1:6">
      <c r="A3" s="214" t="s">
        <v>375</v>
      </c>
      <c r="B3" s="214"/>
      <c r="C3" s="214"/>
      <c r="D3" s="214"/>
      <c r="E3" s="149"/>
      <c r="F3" s="149"/>
    </row>
    <row r="4" spans="1:6">
      <c r="A4" s="215" t="s">
        <v>5</v>
      </c>
      <c r="B4" s="215"/>
      <c r="C4" s="215"/>
      <c r="D4" s="215"/>
      <c r="E4" s="150"/>
      <c r="F4" s="150"/>
    </row>
    <row r="5" spans="1:6">
      <c r="A5" s="152" t="s">
        <v>32</v>
      </c>
      <c r="B5" s="152" t="s">
        <v>36</v>
      </c>
      <c r="C5" s="153" t="s">
        <v>33</v>
      </c>
      <c r="D5" s="154" t="s">
        <v>34</v>
      </c>
    </row>
    <row r="6" spans="1:6" s="193" customFormat="1" ht="15.75">
      <c r="A6" s="199"/>
      <c r="B6" s="141"/>
      <c r="C6" s="198"/>
      <c r="D6" s="200"/>
    </row>
    <row r="7" spans="1:6" ht="15.75">
      <c r="A7" s="199"/>
      <c r="B7" s="141"/>
      <c r="C7" s="198"/>
      <c r="D7" s="200"/>
    </row>
    <row r="8" spans="1:6" ht="15.75">
      <c r="A8" s="199"/>
      <c r="B8" s="141"/>
      <c r="C8" s="198"/>
      <c r="D8" s="200"/>
    </row>
    <row r="9" spans="1:6" ht="15.75">
      <c r="A9" s="199"/>
      <c r="B9" s="141"/>
      <c r="C9" s="198"/>
      <c r="D9" s="200"/>
    </row>
    <row r="10" spans="1:6" ht="15.75">
      <c r="A10" s="199"/>
      <c r="B10" s="141"/>
      <c r="C10" s="198"/>
      <c r="D10" s="200"/>
    </row>
    <row r="11" spans="1:6" ht="15.75" thickBot="1">
      <c r="A11" s="186"/>
      <c r="B11" s="186"/>
      <c r="C11" s="178" t="s">
        <v>37</v>
      </c>
      <c r="D11" s="70">
        <f>SUM(D6:D10)</f>
        <v>0</v>
      </c>
    </row>
    <row r="12" spans="1:6" ht="15.75" thickTop="1"/>
  </sheetData>
  <mergeCells count="4">
    <mergeCell ref="A4:D4"/>
    <mergeCell ref="A1:D1"/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6"/>
  <sheetViews>
    <sheetView zoomScale="115" zoomScaleNormal="115" zoomScaleSheetLayoutView="82" workbookViewId="0">
      <selection activeCell="A6" sqref="A6:D7"/>
    </sheetView>
  </sheetViews>
  <sheetFormatPr baseColWidth="10" defaultColWidth="10.7109375" defaultRowHeight="13.5" customHeight="1"/>
  <cols>
    <col min="1" max="1" width="13" style="16" customWidth="1"/>
    <col min="2" max="2" width="11.28515625" style="16" bestFit="1" customWidth="1"/>
    <col min="3" max="3" width="46.85546875" style="156" bestFit="1" customWidth="1"/>
    <col min="4" max="4" width="24.85546875" style="126" customWidth="1"/>
    <col min="5" max="254" width="11.42578125" style="16"/>
    <col min="255" max="256" width="11.5703125" style="16" bestFit="1" customWidth="1"/>
    <col min="257" max="257" width="57.140625" style="16" customWidth="1"/>
    <col min="258" max="258" width="27.28515625" style="16" customWidth="1"/>
    <col min="259" max="510" width="11.42578125" style="16"/>
    <col min="511" max="512" width="11.5703125" style="16" bestFit="1" customWidth="1"/>
    <col min="513" max="513" width="57.140625" style="16" customWidth="1"/>
    <col min="514" max="514" width="27.28515625" style="16" customWidth="1"/>
    <col min="515" max="766" width="11.42578125" style="16"/>
    <col min="767" max="768" width="11.5703125" style="16" bestFit="1" customWidth="1"/>
    <col min="769" max="769" width="57.140625" style="16" customWidth="1"/>
    <col min="770" max="770" width="27.28515625" style="16" customWidth="1"/>
    <col min="771" max="1022" width="11.42578125" style="16"/>
    <col min="1023" max="1024" width="11.5703125" style="16" bestFit="1" customWidth="1"/>
    <col min="1025" max="1025" width="57.140625" style="16" customWidth="1"/>
    <col min="1026" max="1026" width="27.28515625" style="16" customWidth="1"/>
    <col min="1027" max="1278" width="11.42578125" style="16"/>
    <col min="1279" max="1280" width="11.5703125" style="16" bestFit="1" customWidth="1"/>
    <col min="1281" max="1281" width="57.140625" style="16" customWidth="1"/>
    <col min="1282" max="1282" width="27.28515625" style="16" customWidth="1"/>
    <col min="1283" max="1534" width="11.42578125" style="16"/>
    <col min="1535" max="1536" width="11.5703125" style="16" bestFit="1" customWidth="1"/>
    <col min="1537" max="1537" width="57.140625" style="16" customWidth="1"/>
    <col min="1538" max="1538" width="27.28515625" style="16" customWidth="1"/>
    <col min="1539" max="1790" width="11.42578125" style="16"/>
    <col min="1791" max="1792" width="11.5703125" style="16" bestFit="1" customWidth="1"/>
    <col min="1793" max="1793" width="57.140625" style="16" customWidth="1"/>
    <col min="1794" max="1794" width="27.28515625" style="16" customWidth="1"/>
    <col min="1795" max="2046" width="11.42578125" style="16"/>
    <col min="2047" max="2048" width="11.5703125" style="16" bestFit="1" customWidth="1"/>
    <col min="2049" max="2049" width="57.140625" style="16" customWidth="1"/>
    <col min="2050" max="2050" width="27.28515625" style="16" customWidth="1"/>
    <col min="2051" max="2302" width="11.42578125" style="16"/>
    <col min="2303" max="2304" width="11.5703125" style="16" bestFit="1" customWidth="1"/>
    <col min="2305" max="2305" width="57.140625" style="16" customWidth="1"/>
    <col min="2306" max="2306" width="27.28515625" style="16" customWidth="1"/>
    <col min="2307" max="2558" width="11.42578125" style="16"/>
    <col min="2559" max="2560" width="11.5703125" style="16" bestFit="1" customWidth="1"/>
    <col min="2561" max="2561" width="57.140625" style="16" customWidth="1"/>
    <col min="2562" max="2562" width="27.28515625" style="16" customWidth="1"/>
    <col min="2563" max="2814" width="11.42578125" style="16"/>
    <col min="2815" max="2816" width="11.5703125" style="16" bestFit="1" customWidth="1"/>
    <col min="2817" max="2817" width="57.140625" style="16" customWidth="1"/>
    <col min="2818" max="2818" width="27.28515625" style="16" customWidth="1"/>
    <col min="2819" max="3070" width="11.42578125" style="16"/>
    <col min="3071" max="3072" width="11.5703125" style="16" bestFit="1" customWidth="1"/>
    <col min="3073" max="3073" width="57.140625" style="16" customWidth="1"/>
    <col min="3074" max="3074" width="27.28515625" style="16" customWidth="1"/>
    <col min="3075" max="3326" width="11.42578125" style="16"/>
    <col min="3327" max="3328" width="11.5703125" style="16" bestFit="1" customWidth="1"/>
    <col min="3329" max="3329" width="57.140625" style="16" customWidth="1"/>
    <col min="3330" max="3330" width="27.28515625" style="16" customWidth="1"/>
    <col min="3331" max="3582" width="11.42578125" style="16"/>
    <col min="3583" max="3584" width="11.5703125" style="16" bestFit="1" customWidth="1"/>
    <col min="3585" max="3585" width="57.140625" style="16" customWidth="1"/>
    <col min="3586" max="3586" width="27.28515625" style="16" customWidth="1"/>
    <col min="3587" max="3838" width="11.42578125" style="16"/>
    <col min="3839" max="3840" width="11.5703125" style="16" bestFit="1" customWidth="1"/>
    <col min="3841" max="3841" width="57.140625" style="16" customWidth="1"/>
    <col min="3842" max="3842" width="27.28515625" style="16" customWidth="1"/>
    <col min="3843" max="4094" width="11.42578125" style="16"/>
    <col min="4095" max="4096" width="11.5703125" style="16" bestFit="1" customWidth="1"/>
    <col min="4097" max="4097" width="57.140625" style="16" customWidth="1"/>
    <col min="4098" max="4098" width="27.28515625" style="16" customWidth="1"/>
    <col min="4099" max="4350" width="11.42578125" style="16"/>
    <col min="4351" max="4352" width="11.5703125" style="16" bestFit="1" customWidth="1"/>
    <col min="4353" max="4353" width="57.140625" style="16" customWidth="1"/>
    <col min="4354" max="4354" width="27.28515625" style="16" customWidth="1"/>
    <col min="4355" max="4606" width="11.42578125" style="16"/>
    <col min="4607" max="4608" width="11.5703125" style="16" bestFit="1" customWidth="1"/>
    <col min="4609" max="4609" width="57.140625" style="16" customWidth="1"/>
    <col min="4610" max="4610" width="27.28515625" style="16" customWidth="1"/>
    <col min="4611" max="4862" width="11.42578125" style="16"/>
    <col min="4863" max="4864" width="11.5703125" style="16" bestFit="1" customWidth="1"/>
    <col min="4865" max="4865" width="57.140625" style="16" customWidth="1"/>
    <col min="4866" max="4866" width="27.28515625" style="16" customWidth="1"/>
    <col min="4867" max="5118" width="11.42578125" style="16"/>
    <col min="5119" max="5120" width="11.5703125" style="16" bestFit="1" customWidth="1"/>
    <col min="5121" max="5121" width="57.140625" style="16" customWidth="1"/>
    <col min="5122" max="5122" width="27.28515625" style="16" customWidth="1"/>
    <col min="5123" max="5374" width="11.42578125" style="16"/>
    <col min="5375" max="5376" width="11.5703125" style="16" bestFit="1" customWidth="1"/>
    <col min="5377" max="5377" width="57.140625" style="16" customWidth="1"/>
    <col min="5378" max="5378" width="27.28515625" style="16" customWidth="1"/>
    <col min="5379" max="5630" width="11.42578125" style="16"/>
    <col min="5631" max="5632" width="11.5703125" style="16" bestFit="1" customWidth="1"/>
    <col min="5633" max="5633" width="57.140625" style="16" customWidth="1"/>
    <col min="5634" max="5634" width="27.28515625" style="16" customWidth="1"/>
    <col min="5635" max="5886" width="11.42578125" style="16"/>
    <col min="5887" max="5888" width="11.5703125" style="16" bestFit="1" customWidth="1"/>
    <col min="5889" max="5889" width="57.140625" style="16" customWidth="1"/>
    <col min="5890" max="5890" width="27.28515625" style="16" customWidth="1"/>
    <col min="5891" max="6142" width="11.42578125" style="16"/>
    <col min="6143" max="6144" width="11.5703125" style="16" bestFit="1" customWidth="1"/>
    <col min="6145" max="6145" width="57.140625" style="16" customWidth="1"/>
    <col min="6146" max="6146" width="27.28515625" style="16" customWidth="1"/>
    <col min="6147" max="6398" width="11.42578125" style="16"/>
    <col min="6399" max="6400" width="11.5703125" style="16" bestFit="1" customWidth="1"/>
    <col min="6401" max="6401" width="57.140625" style="16" customWidth="1"/>
    <col min="6402" max="6402" width="27.28515625" style="16" customWidth="1"/>
    <col min="6403" max="6654" width="11.42578125" style="16"/>
    <col min="6655" max="6656" width="11.5703125" style="16" bestFit="1" customWidth="1"/>
    <col min="6657" max="6657" width="57.140625" style="16" customWidth="1"/>
    <col min="6658" max="6658" width="27.28515625" style="16" customWidth="1"/>
    <col min="6659" max="6910" width="11.42578125" style="16"/>
    <col min="6911" max="6912" width="11.5703125" style="16" bestFit="1" customWidth="1"/>
    <col min="6913" max="6913" width="57.140625" style="16" customWidth="1"/>
    <col min="6914" max="6914" width="27.28515625" style="16" customWidth="1"/>
    <col min="6915" max="7166" width="11.42578125" style="16"/>
    <col min="7167" max="7168" width="11.5703125" style="16" bestFit="1" customWidth="1"/>
    <col min="7169" max="7169" width="57.140625" style="16" customWidth="1"/>
    <col min="7170" max="7170" width="27.28515625" style="16" customWidth="1"/>
    <col min="7171" max="7422" width="11.42578125" style="16"/>
    <col min="7423" max="7424" width="11.5703125" style="16" bestFit="1" customWidth="1"/>
    <col min="7425" max="7425" width="57.140625" style="16" customWidth="1"/>
    <col min="7426" max="7426" width="27.28515625" style="16" customWidth="1"/>
    <col min="7427" max="7678" width="11.42578125" style="16"/>
    <col min="7679" max="7680" width="11.5703125" style="16" bestFit="1" customWidth="1"/>
    <col min="7681" max="7681" width="57.140625" style="16" customWidth="1"/>
    <col min="7682" max="7682" width="27.28515625" style="16" customWidth="1"/>
    <col min="7683" max="7934" width="11.42578125" style="16"/>
    <col min="7935" max="7936" width="11.5703125" style="16" bestFit="1" customWidth="1"/>
    <col min="7937" max="7937" width="57.140625" style="16" customWidth="1"/>
    <col min="7938" max="7938" width="27.28515625" style="16" customWidth="1"/>
    <col min="7939" max="8190" width="11.42578125" style="16"/>
    <col min="8191" max="8192" width="11.5703125" style="16" bestFit="1" customWidth="1"/>
    <col min="8193" max="8193" width="57.140625" style="16" customWidth="1"/>
    <col min="8194" max="8194" width="27.28515625" style="16" customWidth="1"/>
    <col min="8195" max="8446" width="11.42578125" style="16"/>
    <col min="8447" max="8448" width="11.5703125" style="16" bestFit="1" customWidth="1"/>
    <col min="8449" max="8449" width="57.140625" style="16" customWidth="1"/>
    <col min="8450" max="8450" width="27.28515625" style="16" customWidth="1"/>
    <col min="8451" max="8702" width="11.42578125" style="16"/>
    <col min="8703" max="8704" width="11.5703125" style="16" bestFit="1" customWidth="1"/>
    <col min="8705" max="8705" width="57.140625" style="16" customWidth="1"/>
    <col min="8706" max="8706" width="27.28515625" style="16" customWidth="1"/>
    <col min="8707" max="8958" width="11.42578125" style="16"/>
    <col min="8959" max="8960" width="11.5703125" style="16" bestFit="1" customWidth="1"/>
    <col min="8961" max="8961" width="57.140625" style="16" customWidth="1"/>
    <col min="8962" max="8962" width="27.28515625" style="16" customWidth="1"/>
    <col min="8963" max="9214" width="11.42578125" style="16"/>
    <col min="9215" max="9216" width="11.5703125" style="16" bestFit="1" customWidth="1"/>
    <col min="9217" max="9217" width="57.140625" style="16" customWidth="1"/>
    <col min="9218" max="9218" width="27.28515625" style="16" customWidth="1"/>
    <col min="9219" max="9470" width="11.42578125" style="16"/>
    <col min="9471" max="9472" width="11.5703125" style="16" bestFit="1" customWidth="1"/>
    <col min="9473" max="9473" width="57.140625" style="16" customWidth="1"/>
    <col min="9474" max="9474" width="27.28515625" style="16" customWidth="1"/>
    <col min="9475" max="9726" width="11.42578125" style="16"/>
    <col min="9727" max="9728" width="11.5703125" style="16" bestFit="1" customWidth="1"/>
    <col min="9729" max="9729" width="57.140625" style="16" customWidth="1"/>
    <col min="9730" max="9730" width="27.28515625" style="16" customWidth="1"/>
    <col min="9731" max="9982" width="11.42578125" style="16"/>
    <col min="9983" max="9984" width="11.5703125" style="16" bestFit="1" customWidth="1"/>
    <col min="9985" max="9985" width="57.140625" style="16" customWidth="1"/>
    <col min="9986" max="9986" width="27.28515625" style="16" customWidth="1"/>
    <col min="9987" max="10238" width="11.42578125" style="16"/>
    <col min="10239" max="10240" width="11.5703125" style="16" bestFit="1" customWidth="1"/>
    <col min="10241" max="10241" width="57.140625" style="16" customWidth="1"/>
    <col min="10242" max="10242" width="27.28515625" style="16" customWidth="1"/>
    <col min="10243" max="10494" width="11.42578125" style="16"/>
    <col min="10495" max="10496" width="11.5703125" style="16" bestFit="1" customWidth="1"/>
    <col min="10497" max="10497" width="57.140625" style="16" customWidth="1"/>
    <col min="10498" max="10498" width="27.28515625" style="16" customWidth="1"/>
    <col min="10499" max="10750" width="11.42578125" style="16"/>
    <col min="10751" max="10752" width="11.5703125" style="16" bestFit="1" customWidth="1"/>
    <col min="10753" max="10753" width="57.140625" style="16" customWidth="1"/>
    <col min="10754" max="10754" width="27.28515625" style="16" customWidth="1"/>
    <col min="10755" max="11006" width="11.42578125" style="16"/>
    <col min="11007" max="11008" width="11.5703125" style="16" bestFit="1" customWidth="1"/>
    <col min="11009" max="11009" width="57.140625" style="16" customWidth="1"/>
    <col min="11010" max="11010" width="27.28515625" style="16" customWidth="1"/>
    <col min="11011" max="11262" width="11.42578125" style="16"/>
    <col min="11263" max="11264" width="11.5703125" style="16" bestFit="1" customWidth="1"/>
    <col min="11265" max="11265" width="57.140625" style="16" customWidth="1"/>
    <col min="11266" max="11266" width="27.28515625" style="16" customWidth="1"/>
    <col min="11267" max="11518" width="11.42578125" style="16"/>
    <col min="11519" max="11520" width="11.5703125" style="16" bestFit="1" customWidth="1"/>
    <col min="11521" max="11521" width="57.140625" style="16" customWidth="1"/>
    <col min="11522" max="11522" width="27.28515625" style="16" customWidth="1"/>
    <col min="11523" max="11774" width="11.42578125" style="16"/>
    <col min="11775" max="11776" width="11.5703125" style="16" bestFit="1" customWidth="1"/>
    <col min="11777" max="11777" width="57.140625" style="16" customWidth="1"/>
    <col min="11778" max="11778" width="27.28515625" style="16" customWidth="1"/>
    <col min="11779" max="12030" width="11.42578125" style="16"/>
    <col min="12031" max="12032" width="11.5703125" style="16" bestFit="1" customWidth="1"/>
    <col min="12033" max="12033" width="57.140625" style="16" customWidth="1"/>
    <col min="12034" max="12034" width="27.28515625" style="16" customWidth="1"/>
    <col min="12035" max="12286" width="11.42578125" style="16"/>
    <col min="12287" max="12288" width="11.5703125" style="16" bestFit="1" customWidth="1"/>
    <col min="12289" max="12289" width="57.140625" style="16" customWidth="1"/>
    <col min="12290" max="12290" width="27.28515625" style="16" customWidth="1"/>
    <col min="12291" max="12542" width="11.42578125" style="16"/>
    <col min="12543" max="12544" width="11.5703125" style="16" bestFit="1" customWidth="1"/>
    <col min="12545" max="12545" width="57.140625" style="16" customWidth="1"/>
    <col min="12546" max="12546" width="27.28515625" style="16" customWidth="1"/>
    <col min="12547" max="12798" width="11.42578125" style="16"/>
    <col min="12799" max="12800" width="11.5703125" style="16" bestFit="1" customWidth="1"/>
    <col min="12801" max="12801" width="57.140625" style="16" customWidth="1"/>
    <col min="12802" max="12802" width="27.28515625" style="16" customWidth="1"/>
    <col min="12803" max="13054" width="11.42578125" style="16"/>
    <col min="13055" max="13056" width="11.5703125" style="16" bestFit="1" customWidth="1"/>
    <col min="13057" max="13057" width="57.140625" style="16" customWidth="1"/>
    <col min="13058" max="13058" width="27.28515625" style="16" customWidth="1"/>
    <col min="13059" max="13310" width="11.42578125" style="16"/>
    <col min="13311" max="13312" width="11.5703125" style="16" bestFit="1" customWidth="1"/>
    <col min="13313" max="13313" width="57.140625" style="16" customWidth="1"/>
    <col min="13314" max="13314" width="27.28515625" style="16" customWidth="1"/>
    <col min="13315" max="13566" width="11.42578125" style="16"/>
    <col min="13567" max="13568" width="11.5703125" style="16" bestFit="1" customWidth="1"/>
    <col min="13569" max="13569" width="57.140625" style="16" customWidth="1"/>
    <col min="13570" max="13570" width="27.28515625" style="16" customWidth="1"/>
    <col min="13571" max="13822" width="11.42578125" style="16"/>
    <col min="13823" max="13824" width="11.5703125" style="16" bestFit="1" customWidth="1"/>
    <col min="13825" max="13825" width="57.140625" style="16" customWidth="1"/>
    <col min="13826" max="13826" width="27.28515625" style="16" customWidth="1"/>
    <col min="13827" max="14078" width="11.42578125" style="16"/>
    <col min="14079" max="14080" width="11.5703125" style="16" bestFit="1" customWidth="1"/>
    <col min="14081" max="14081" width="57.140625" style="16" customWidth="1"/>
    <col min="14082" max="14082" width="27.28515625" style="16" customWidth="1"/>
    <col min="14083" max="14334" width="11.42578125" style="16"/>
    <col min="14335" max="14336" width="11.5703125" style="16" bestFit="1" customWidth="1"/>
    <col min="14337" max="14337" width="57.140625" style="16" customWidth="1"/>
    <col min="14338" max="14338" width="27.28515625" style="16" customWidth="1"/>
    <col min="14339" max="14590" width="11.42578125" style="16"/>
    <col min="14591" max="14592" width="11.5703125" style="16" bestFit="1" customWidth="1"/>
    <col min="14593" max="14593" width="57.140625" style="16" customWidth="1"/>
    <col min="14594" max="14594" width="27.28515625" style="16" customWidth="1"/>
    <col min="14595" max="14846" width="11.42578125" style="16"/>
    <col min="14847" max="14848" width="11.5703125" style="16" bestFit="1" customWidth="1"/>
    <col min="14849" max="14849" width="57.140625" style="16" customWidth="1"/>
    <col min="14850" max="14850" width="27.28515625" style="16" customWidth="1"/>
    <col min="14851" max="15102" width="11.42578125" style="16"/>
    <col min="15103" max="15104" width="11.5703125" style="16" bestFit="1" customWidth="1"/>
    <col min="15105" max="15105" width="57.140625" style="16" customWidth="1"/>
    <col min="15106" max="15106" width="27.28515625" style="16" customWidth="1"/>
    <col min="15107" max="15358" width="11.42578125" style="16"/>
    <col min="15359" max="15360" width="11.5703125" style="16" bestFit="1" customWidth="1"/>
    <col min="15361" max="15361" width="57.140625" style="16" customWidth="1"/>
    <col min="15362" max="15362" width="27.28515625" style="16" customWidth="1"/>
    <col min="15363" max="15614" width="11.42578125" style="16"/>
    <col min="15615" max="15616" width="11.5703125" style="16" bestFit="1" customWidth="1"/>
    <col min="15617" max="15617" width="57.140625" style="16" customWidth="1"/>
    <col min="15618" max="15618" width="27.28515625" style="16" customWidth="1"/>
    <col min="15619" max="15870" width="11.42578125" style="16"/>
    <col min="15871" max="15872" width="11.5703125" style="16" bestFit="1" customWidth="1"/>
    <col min="15873" max="15873" width="57.140625" style="16" customWidth="1"/>
    <col min="15874" max="15874" width="27.28515625" style="16" customWidth="1"/>
    <col min="15875" max="16126" width="11.42578125" style="16"/>
    <col min="16127" max="16128" width="11.5703125" style="16" bestFit="1" customWidth="1"/>
    <col min="16129" max="16129" width="57.140625" style="16" customWidth="1"/>
    <col min="16130" max="16130" width="27.28515625" style="16" customWidth="1"/>
    <col min="16131" max="16384" width="11.42578125" style="16"/>
  </cols>
  <sheetData>
    <row r="1" spans="1:4" ht="13.5" customHeight="1">
      <c r="A1" s="216" t="s">
        <v>30</v>
      </c>
      <c r="B1" s="216"/>
      <c r="C1" s="216"/>
      <c r="D1" s="216"/>
    </row>
    <row r="2" spans="1:4" ht="13.5" customHeight="1">
      <c r="A2" s="216" t="s">
        <v>376</v>
      </c>
      <c r="B2" s="216"/>
      <c r="C2" s="216"/>
      <c r="D2" s="216"/>
    </row>
    <row r="3" spans="1:4" ht="13.5" customHeight="1">
      <c r="A3" s="216" t="s">
        <v>38</v>
      </c>
      <c r="B3" s="216"/>
      <c r="C3" s="216"/>
      <c r="D3" s="216"/>
    </row>
    <row r="4" spans="1:4" ht="13.5" customHeight="1">
      <c r="A4" s="218" t="s">
        <v>39</v>
      </c>
      <c r="B4" s="218"/>
      <c r="C4" s="218"/>
      <c r="D4" s="218"/>
    </row>
    <row r="5" spans="1:4" ht="13.5" customHeight="1">
      <c r="A5" s="152" t="s">
        <v>32</v>
      </c>
      <c r="B5" s="152" t="s">
        <v>40</v>
      </c>
      <c r="C5" s="153" t="s">
        <v>33</v>
      </c>
      <c r="D5" s="154" t="s">
        <v>34</v>
      </c>
    </row>
    <row r="6" spans="1:4" ht="15.75">
      <c r="A6" s="196">
        <v>45855</v>
      </c>
      <c r="B6" s="197">
        <v>195</v>
      </c>
      <c r="C6" s="195" t="s">
        <v>382</v>
      </c>
      <c r="D6" s="194">
        <v>109396.78</v>
      </c>
    </row>
    <row r="7" spans="1:4" ht="15.75">
      <c r="A7" s="196">
        <v>45862</v>
      </c>
      <c r="B7" s="197">
        <v>196</v>
      </c>
      <c r="C7" s="195" t="s">
        <v>383</v>
      </c>
      <c r="D7" s="194">
        <v>161392.46</v>
      </c>
    </row>
    <row r="8" spans="1:4" ht="13.5" customHeight="1">
      <c r="A8" s="219" t="s">
        <v>41</v>
      </c>
      <c r="B8" s="219"/>
      <c r="C8" s="219"/>
      <c r="D8" s="139">
        <f>SUM(D6:D7)</f>
        <v>270789.24</v>
      </c>
    </row>
    <row r="9" spans="1:4" ht="13.5" customHeight="1">
      <c r="A9" s="44"/>
      <c r="B9" s="56"/>
      <c r="C9" s="79"/>
      <c r="D9" s="67"/>
    </row>
    <row r="10" spans="1:4" ht="13.5" customHeight="1">
      <c r="A10" s="44"/>
      <c r="C10" s="79"/>
      <c r="D10" s="67"/>
    </row>
    <row r="11" spans="1:4" ht="13.5" customHeight="1">
      <c r="A11" s="44"/>
      <c r="B11" s="56"/>
      <c r="C11" s="79"/>
      <c r="D11" s="67"/>
    </row>
    <row r="12" spans="1:4" ht="13.5" customHeight="1">
      <c r="A12" s="44"/>
      <c r="B12" s="56"/>
      <c r="C12" s="79"/>
      <c r="D12" s="67"/>
    </row>
    <row r="13" spans="1:4" ht="13.5" customHeight="1">
      <c r="A13" s="44"/>
      <c r="B13" s="56"/>
      <c r="C13" s="79"/>
      <c r="D13" s="67"/>
    </row>
    <row r="14" spans="1:4" ht="13.5" customHeight="1">
      <c r="A14" s="44"/>
      <c r="B14" s="56"/>
      <c r="D14" s="67"/>
    </row>
    <row r="15" spans="1:4" ht="13.5" customHeight="1">
      <c r="A15" s="44"/>
      <c r="B15" s="56"/>
      <c r="C15" s="79"/>
      <c r="D15" s="67"/>
    </row>
    <row r="16" spans="1:4" ht="13.5" customHeight="1">
      <c r="A16" s="44"/>
      <c r="B16" s="56"/>
      <c r="C16" s="79"/>
      <c r="D16" s="67"/>
    </row>
    <row r="17" spans="1:4" ht="13.5" customHeight="1">
      <c r="A17" s="44"/>
      <c r="B17" s="56"/>
      <c r="C17" s="79"/>
      <c r="D17" s="67"/>
    </row>
    <row r="18" spans="1:4" ht="13.5" customHeight="1">
      <c r="A18" s="44"/>
      <c r="B18" s="56"/>
      <c r="C18" s="79"/>
      <c r="D18" s="67"/>
    </row>
    <row r="19" spans="1:4" ht="13.5" customHeight="1">
      <c r="A19" s="44"/>
      <c r="B19" s="56"/>
      <c r="C19" s="79"/>
      <c r="D19" s="67"/>
    </row>
    <row r="20" spans="1:4" ht="13.5" customHeight="1">
      <c r="A20" s="44"/>
      <c r="B20" s="56"/>
      <c r="C20" s="79"/>
      <c r="D20" s="67"/>
    </row>
    <row r="21" spans="1:4" ht="13.5" customHeight="1">
      <c r="A21" s="44"/>
      <c r="B21" s="56"/>
      <c r="C21" s="79"/>
      <c r="D21" s="67"/>
    </row>
    <row r="22" spans="1:4" ht="13.5" customHeight="1">
      <c r="A22" s="44"/>
      <c r="B22" s="56"/>
      <c r="C22" s="79"/>
      <c r="D22" s="67"/>
    </row>
    <row r="23" spans="1:4" ht="13.5" customHeight="1">
      <c r="A23" s="44"/>
      <c r="B23" s="56"/>
      <c r="C23" s="79"/>
      <c r="D23" s="67"/>
    </row>
    <row r="24" spans="1:4" ht="13.5" customHeight="1">
      <c r="A24" s="44"/>
      <c r="B24" s="56"/>
      <c r="C24" s="79"/>
      <c r="D24" s="67"/>
    </row>
    <row r="25" spans="1:4" ht="13.5" customHeight="1">
      <c r="A25" s="44"/>
      <c r="B25" s="56"/>
      <c r="C25" s="79"/>
      <c r="D25" s="67"/>
    </row>
    <row r="26" spans="1:4" ht="13.5" customHeight="1">
      <c r="A26" s="44"/>
      <c r="B26" s="56"/>
      <c r="C26" s="79"/>
      <c r="D26" s="67"/>
    </row>
    <row r="27" spans="1:4" ht="13.5" customHeight="1">
      <c r="A27" s="44"/>
      <c r="B27" s="56"/>
      <c r="C27" s="79"/>
      <c r="D27" s="67"/>
    </row>
    <row r="28" spans="1:4" ht="13.5" customHeight="1">
      <c r="A28" s="44"/>
      <c r="B28" s="56"/>
      <c r="C28" s="79"/>
      <c r="D28" s="67"/>
    </row>
    <row r="29" spans="1:4" ht="13.5" customHeight="1">
      <c r="A29" s="44"/>
      <c r="B29" s="56"/>
      <c r="C29" s="79"/>
      <c r="D29" s="67"/>
    </row>
    <row r="30" spans="1:4" ht="13.5" customHeight="1">
      <c r="A30" s="44"/>
      <c r="B30" s="56"/>
      <c r="C30" s="79"/>
      <c r="D30" s="67"/>
    </row>
    <row r="31" spans="1:4" ht="13.5" customHeight="1">
      <c r="A31" s="44"/>
      <c r="B31" s="56"/>
      <c r="C31" s="79"/>
      <c r="D31" s="67"/>
    </row>
    <row r="32" spans="1:4" ht="13.5" customHeight="1">
      <c r="A32" s="44"/>
      <c r="B32" s="56"/>
      <c r="C32" s="79"/>
      <c r="D32" s="67"/>
    </row>
    <row r="33" spans="1:4" ht="13.5" customHeight="1">
      <c r="A33" s="44"/>
      <c r="B33" s="56"/>
      <c r="C33" s="79"/>
      <c r="D33" s="67"/>
    </row>
    <row r="34" spans="1:4" ht="13.5" customHeight="1">
      <c r="A34" s="44"/>
      <c r="B34" s="56"/>
      <c r="C34" s="79"/>
      <c r="D34" s="67"/>
    </row>
    <row r="35" spans="1:4" ht="13.5" customHeight="1">
      <c r="A35" s="44"/>
      <c r="B35" s="56"/>
      <c r="C35" s="79"/>
      <c r="D35" s="67"/>
    </row>
    <row r="36" spans="1:4" ht="13.5" customHeight="1">
      <c r="A36" s="44"/>
      <c r="B36" s="56"/>
      <c r="C36" s="79"/>
      <c r="D36" s="67"/>
    </row>
    <row r="37" spans="1:4" ht="13.5" customHeight="1">
      <c r="A37" s="44"/>
      <c r="B37" s="56"/>
      <c r="C37" s="79"/>
      <c r="D37" s="67"/>
    </row>
    <row r="38" spans="1:4" ht="13.5" customHeight="1">
      <c r="A38" s="44"/>
      <c r="B38" s="56"/>
      <c r="C38" s="79"/>
      <c r="D38" s="67"/>
    </row>
    <row r="39" spans="1:4" ht="13.5" customHeight="1">
      <c r="A39" s="44"/>
      <c r="B39" s="56"/>
      <c r="C39" s="79"/>
      <c r="D39" s="67"/>
    </row>
    <row r="40" spans="1:4" ht="13.5" customHeight="1">
      <c r="A40" s="44"/>
      <c r="B40" s="56"/>
      <c r="C40" s="79"/>
      <c r="D40" s="67"/>
    </row>
    <row r="41" spans="1:4" ht="13.5" customHeight="1">
      <c r="A41" s="44"/>
      <c r="B41" s="56"/>
      <c r="C41" s="79"/>
      <c r="D41" s="67"/>
    </row>
    <row r="42" spans="1:4" ht="13.5" customHeight="1">
      <c r="A42" s="44"/>
      <c r="B42" s="56"/>
      <c r="C42" s="79"/>
      <c r="D42" s="67"/>
    </row>
    <row r="43" spans="1:4" ht="13.5" customHeight="1">
      <c r="A43" s="44"/>
      <c r="B43" s="56"/>
      <c r="C43" s="79"/>
      <c r="D43" s="67"/>
    </row>
    <row r="44" spans="1:4" ht="13.5" customHeight="1">
      <c r="A44" s="44"/>
      <c r="B44" s="56"/>
      <c r="C44" s="79"/>
      <c r="D44" s="67"/>
    </row>
    <row r="45" spans="1:4" ht="13.5" customHeight="1">
      <c r="A45" s="44"/>
      <c r="B45" s="56"/>
      <c r="C45" s="79"/>
      <c r="D45" s="67"/>
    </row>
    <row r="46" spans="1:4" ht="13.5" customHeight="1">
      <c r="A46" s="44"/>
      <c r="B46" s="56"/>
      <c r="C46" s="79"/>
      <c r="D46" s="67"/>
    </row>
    <row r="47" spans="1:4" ht="13.5" customHeight="1">
      <c r="A47" s="44"/>
      <c r="B47" s="56"/>
      <c r="C47" s="79"/>
      <c r="D47" s="67"/>
    </row>
    <row r="48" spans="1:4" ht="13.5" customHeight="1">
      <c r="A48" s="44"/>
      <c r="B48" s="56"/>
      <c r="C48" s="79"/>
      <c r="D48" s="67"/>
    </row>
    <row r="49" spans="1:4" ht="13.5" customHeight="1">
      <c r="A49" s="44"/>
      <c r="B49" s="56"/>
      <c r="C49" s="79"/>
      <c r="D49" s="67"/>
    </row>
    <row r="50" spans="1:4" ht="13.5" customHeight="1">
      <c r="A50" s="44"/>
      <c r="B50" s="56"/>
      <c r="C50" s="79"/>
      <c r="D50" s="67"/>
    </row>
    <row r="51" spans="1:4" ht="13.5" customHeight="1">
      <c r="A51" s="44"/>
      <c r="B51" s="56"/>
      <c r="C51" s="79"/>
      <c r="D51" s="67"/>
    </row>
    <row r="52" spans="1:4" ht="13.5" customHeight="1">
      <c r="A52" s="44"/>
      <c r="B52" s="56"/>
      <c r="C52" s="79"/>
      <c r="D52" s="67"/>
    </row>
    <row r="53" spans="1:4" ht="13.5" customHeight="1">
      <c r="A53" s="44"/>
      <c r="B53" s="56"/>
      <c r="C53" s="79"/>
      <c r="D53" s="67"/>
    </row>
    <row r="54" spans="1:4" ht="13.5" customHeight="1">
      <c r="A54" s="44"/>
      <c r="B54" s="56"/>
      <c r="C54" s="79"/>
      <c r="D54" s="67"/>
    </row>
    <row r="55" spans="1:4" ht="13.5" customHeight="1">
      <c r="A55" s="44"/>
      <c r="B55" s="56"/>
      <c r="C55" s="79"/>
      <c r="D55" s="67"/>
    </row>
    <row r="56" spans="1:4" ht="13.5" customHeight="1">
      <c r="A56" s="44"/>
      <c r="B56" s="56"/>
      <c r="C56" s="79"/>
      <c r="D56" s="67"/>
    </row>
    <row r="57" spans="1:4" ht="13.5" customHeight="1">
      <c r="A57" s="44"/>
      <c r="B57" s="56"/>
      <c r="C57" s="79"/>
      <c r="D57" s="67"/>
    </row>
    <row r="58" spans="1:4" ht="13.5" customHeight="1">
      <c r="A58" s="44"/>
      <c r="B58" s="56"/>
      <c r="C58" s="79"/>
      <c r="D58" s="67"/>
    </row>
    <row r="59" spans="1:4" ht="13.5" customHeight="1">
      <c r="A59" s="44"/>
      <c r="B59" s="56"/>
      <c r="C59" s="79"/>
      <c r="D59" s="67"/>
    </row>
    <row r="60" spans="1:4" ht="13.5" customHeight="1">
      <c r="A60" s="44"/>
      <c r="B60" s="56"/>
      <c r="C60" s="79"/>
      <c r="D60" s="67"/>
    </row>
    <row r="61" spans="1:4" ht="13.5" customHeight="1">
      <c r="A61" s="44"/>
      <c r="B61" s="56"/>
      <c r="C61" s="79"/>
      <c r="D61" s="67"/>
    </row>
    <row r="62" spans="1:4" ht="13.5" customHeight="1">
      <c r="A62" s="44"/>
      <c r="B62" s="56"/>
      <c r="C62" s="79"/>
      <c r="D62" s="67"/>
    </row>
    <row r="63" spans="1:4" ht="13.5" customHeight="1">
      <c r="A63" s="44"/>
      <c r="B63" s="56"/>
      <c r="C63" s="79"/>
      <c r="D63" s="67"/>
    </row>
    <row r="64" spans="1:4" ht="13.5" customHeight="1">
      <c r="A64" s="44"/>
      <c r="B64" s="56"/>
      <c r="C64" s="79"/>
      <c r="D64" s="67"/>
    </row>
    <row r="65" spans="1:4" ht="13.5" customHeight="1">
      <c r="A65" s="44"/>
      <c r="B65" s="56"/>
      <c r="C65" s="79"/>
      <c r="D65" s="67"/>
    </row>
    <row r="66" spans="1:4" ht="13.5" customHeight="1">
      <c r="A66" s="217"/>
      <c r="B66" s="217"/>
      <c r="C66" s="217"/>
      <c r="D66" s="155"/>
    </row>
  </sheetData>
  <mergeCells count="6">
    <mergeCell ref="A1:D1"/>
    <mergeCell ref="A66:C66"/>
    <mergeCell ref="A2:D2"/>
    <mergeCell ref="A3:D3"/>
    <mergeCell ref="A4:D4"/>
    <mergeCell ref="A8:C8"/>
  </mergeCells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2B257-3E44-4E50-BB40-DE295F4C7D63}">
  <dimension ref="A1:D66"/>
  <sheetViews>
    <sheetView view="pageBreakPreview" zoomScale="95" zoomScaleNormal="100" zoomScaleSheetLayoutView="95" workbookViewId="0">
      <selection activeCell="D9" sqref="D9"/>
    </sheetView>
  </sheetViews>
  <sheetFormatPr baseColWidth="10" defaultColWidth="10.7109375" defaultRowHeight="12.75"/>
  <cols>
    <col min="1" max="1" width="13" style="16" customWidth="1"/>
    <col min="2" max="2" width="11.28515625" style="16" bestFit="1" customWidth="1"/>
    <col min="3" max="3" width="46.85546875" style="156" bestFit="1" customWidth="1"/>
    <col min="4" max="4" width="39.28515625" style="126" customWidth="1"/>
    <col min="5" max="254" width="11.42578125" style="16"/>
    <col min="255" max="256" width="11.5703125" style="16" bestFit="1" customWidth="1"/>
    <col min="257" max="257" width="57.140625" style="16" customWidth="1"/>
    <col min="258" max="258" width="27.28515625" style="16" customWidth="1"/>
    <col min="259" max="510" width="11.42578125" style="16"/>
    <col min="511" max="512" width="11.5703125" style="16" bestFit="1" customWidth="1"/>
    <col min="513" max="513" width="57.140625" style="16" customWidth="1"/>
    <col min="514" max="514" width="27.28515625" style="16" customWidth="1"/>
    <col min="515" max="766" width="11.42578125" style="16"/>
    <col min="767" max="768" width="11.5703125" style="16" bestFit="1" customWidth="1"/>
    <col min="769" max="769" width="57.140625" style="16" customWidth="1"/>
    <col min="770" max="770" width="27.28515625" style="16" customWidth="1"/>
    <col min="771" max="1022" width="11.42578125" style="16"/>
    <col min="1023" max="1024" width="11.5703125" style="16" bestFit="1" customWidth="1"/>
    <col min="1025" max="1025" width="57.140625" style="16" customWidth="1"/>
    <col min="1026" max="1026" width="27.28515625" style="16" customWidth="1"/>
    <col min="1027" max="1278" width="11.42578125" style="16"/>
    <col min="1279" max="1280" width="11.5703125" style="16" bestFit="1" customWidth="1"/>
    <col min="1281" max="1281" width="57.140625" style="16" customWidth="1"/>
    <col min="1282" max="1282" width="27.28515625" style="16" customWidth="1"/>
    <col min="1283" max="1534" width="11.42578125" style="16"/>
    <col min="1535" max="1536" width="11.5703125" style="16" bestFit="1" customWidth="1"/>
    <col min="1537" max="1537" width="57.140625" style="16" customWidth="1"/>
    <col min="1538" max="1538" width="27.28515625" style="16" customWidth="1"/>
    <col min="1539" max="1790" width="11.42578125" style="16"/>
    <col min="1791" max="1792" width="11.5703125" style="16" bestFit="1" customWidth="1"/>
    <col min="1793" max="1793" width="57.140625" style="16" customWidth="1"/>
    <col min="1794" max="1794" width="27.28515625" style="16" customWidth="1"/>
    <col min="1795" max="2046" width="11.42578125" style="16"/>
    <col min="2047" max="2048" width="11.5703125" style="16" bestFit="1" customWidth="1"/>
    <col min="2049" max="2049" width="57.140625" style="16" customWidth="1"/>
    <col min="2050" max="2050" width="27.28515625" style="16" customWidth="1"/>
    <col min="2051" max="2302" width="11.42578125" style="16"/>
    <col min="2303" max="2304" width="11.5703125" style="16" bestFit="1" customWidth="1"/>
    <col min="2305" max="2305" width="57.140625" style="16" customWidth="1"/>
    <col min="2306" max="2306" width="27.28515625" style="16" customWidth="1"/>
    <col min="2307" max="2558" width="11.42578125" style="16"/>
    <col min="2559" max="2560" width="11.5703125" style="16" bestFit="1" customWidth="1"/>
    <col min="2561" max="2561" width="57.140625" style="16" customWidth="1"/>
    <col min="2562" max="2562" width="27.28515625" style="16" customWidth="1"/>
    <col min="2563" max="2814" width="11.42578125" style="16"/>
    <col min="2815" max="2816" width="11.5703125" style="16" bestFit="1" customWidth="1"/>
    <col min="2817" max="2817" width="57.140625" style="16" customWidth="1"/>
    <col min="2818" max="2818" width="27.28515625" style="16" customWidth="1"/>
    <col min="2819" max="3070" width="11.42578125" style="16"/>
    <col min="3071" max="3072" width="11.5703125" style="16" bestFit="1" customWidth="1"/>
    <col min="3073" max="3073" width="57.140625" style="16" customWidth="1"/>
    <col min="3074" max="3074" width="27.28515625" style="16" customWidth="1"/>
    <col min="3075" max="3326" width="11.42578125" style="16"/>
    <col min="3327" max="3328" width="11.5703125" style="16" bestFit="1" customWidth="1"/>
    <col min="3329" max="3329" width="57.140625" style="16" customWidth="1"/>
    <col min="3330" max="3330" width="27.28515625" style="16" customWidth="1"/>
    <col min="3331" max="3582" width="11.42578125" style="16"/>
    <col min="3583" max="3584" width="11.5703125" style="16" bestFit="1" customWidth="1"/>
    <col min="3585" max="3585" width="57.140625" style="16" customWidth="1"/>
    <col min="3586" max="3586" width="27.28515625" style="16" customWidth="1"/>
    <col min="3587" max="3838" width="11.42578125" style="16"/>
    <col min="3839" max="3840" width="11.5703125" style="16" bestFit="1" customWidth="1"/>
    <col min="3841" max="3841" width="57.140625" style="16" customWidth="1"/>
    <col min="3842" max="3842" width="27.28515625" style="16" customWidth="1"/>
    <col min="3843" max="4094" width="11.42578125" style="16"/>
    <col min="4095" max="4096" width="11.5703125" style="16" bestFit="1" customWidth="1"/>
    <col min="4097" max="4097" width="57.140625" style="16" customWidth="1"/>
    <col min="4098" max="4098" width="27.28515625" style="16" customWidth="1"/>
    <col min="4099" max="4350" width="11.42578125" style="16"/>
    <col min="4351" max="4352" width="11.5703125" style="16" bestFit="1" customWidth="1"/>
    <col min="4353" max="4353" width="57.140625" style="16" customWidth="1"/>
    <col min="4354" max="4354" width="27.28515625" style="16" customWidth="1"/>
    <col min="4355" max="4606" width="11.42578125" style="16"/>
    <col min="4607" max="4608" width="11.5703125" style="16" bestFit="1" customWidth="1"/>
    <col min="4609" max="4609" width="57.140625" style="16" customWidth="1"/>
    <col min="4610" max="4610" width="27.28515625" style="16" customWidth="1"/>
    <col min="4611" max="4862" width="11.42578125" style="16"/>
    <col min="4863" max="4864" width="11.5703125" style="16" bestFit="1" customWidth="1"/>
    <col min="4865" max="4865" width="57.140625" style="16" customWidth="1"/>
    <col min="4866" max="4866" width="27.28515625" style="16" customWidth="1"/>
    <col min="4867" max="5118" width="11.42578125" style="16"/>
    <col min="5119" max="5120" width="11.5703125" style="16" bestFit="1" customWidth="1"/>
    <col min="5121" max="5121" width="57.140625" style="16" customWidth="1"/>
    <col min="5122" max="5122" width="27.28515625" style="16" customWidth="1"/>
    <col min="5123" max="5374" width="11.42578125" style="16"/>
    <col min="5375" max="5376" width="11.5703125" style="16" bestFit="1" customWidth="1"/>
    <col min="5377" max="5377" width="57.140625" style="16" customWidth="1"/>
    <col min="5378" max="5378" width="27.28515625" style="16" customWidth="1"/>
    <col min="5379" max="5630" width="11.42578125" style="16"/>
    <col min="5631" max="5632" width="11.5703125" style="16" bestFit="1" customWidth="1"/>
    <col min="5633" max="5633" width="57.140625" style="16" customWidth="1"/>
    <col min="5634" max="5634" width="27.28515625" style="16" customWidth="1"/>
    <col min="5635" max="5886" width="11.42578125" style="16"/>
    <col min="5887" max="5888" width="11.5703125" style="16" bestFit="1" customWidth="1"/>
    <col min="5889" max="5889" width="57.140625" style="16" customWidth="1"/>
    <col min="5890" max="5890" width="27.28515625" style="16" customWidth="1"/>
    <col min="5891" max="6142" width="11.42578125" style="16"/>
    <col min="6143" max="6144" width="11.5703125" style="16" bestFit="1" customWidth="1"/>
    <col min="6145" max="6145" width="57.140625" style="16" customWidth="1"/>
    <col min="6146" max="6146" width="27.28515625" style="16" customWidth="1"/>
    <col min="6147" max="6398" width="11.42578125" style="16"/>
    <col min="6399" max="6400" width="11.5703125" style="16" bestFit="1" customWidth="1"/>
    <col min="6401" max="6401" width="57.140625" style="16" customWidth="1"/>
    <col min="6402" max="6402" width="27.28515625" style="16" customWidth="1"/>
    <col min="6403" max="6654" width="11.42578125" style="16"/>
    <col min="6655" max="6656" width="11.5703125" style="16" bestFit="1" customWidth="1"/>
    <col min="6657" max="6657" width="57.140625" style="16" customWidth="1"/>
    <col min="6658" max="6658" width="27.28515625" style="16" customWidth="1"/>
    <col min="6659" max="6910" width="11.42578125" style="16"/>
    <col min="6911" max="6912" width="11.5703125" style="16" bestFit="1" customWidth="1"/>
    <col min="6913" max="6913" width="57.140625" style="16" customWidth="1"/>
    <col min="6914" max="6914" width="27.28515625" style="16" customWidth="1"/>
    <col min="6915" max="7166" width="11.42578125" style="16"/>
    <col min="7167" max="7168" width="11.5703125" style="16" bestFit="1" customWidth="1"/>
    <col min="7169" max="7169" width="57.140625" style="16" customWidth="1"/>
    <col min="7170" max="7170" width="27.28515625" style="16" customWidth="1"/>
    <col min="7171" max="7422" width="11.42578125" style="16"/>
    <col min="7423" max="7424" width="11.5703125" style="16" bestFit="1" customWidth="1"/>
    <col min="7425" max="7425" width="57.140625" style="16" customWidth="1"/>
    <col min="7426" max="7426" width="27.28515625" style="16" customWidth="1"/>
    <col min="7427" max="7678" width="11.42578125" style="16"/>
    <col min="7679" max="7680" width="11.5703125" style="16" bestFit="1" customWidth="1"/>
    <col min="7681" max="7681" width="57.140625" style="16" customWidth="1"/>
    <col min="7682" max="7682" width="27.28515625" style="16" customWidth="1"/>
    <col min="7683" max="7934" width="11.42578125" style="16"/>
    <col min="7935" max="7936" width="11.5703125" style="16" bestFit="1" customWidth="1"/>
    <col min="7937" max="7937" width="57.140625" style="16" customWidth="1"/>
    <col min="7938" max="7938" width="27.28515625" style="16" customWidth="1"/>
    <col min="7939" max="8190" width="11.42578125" style="16"/>
    <col min="8191" max="8192" width="11.5703125" style="16" bestFit="1" customWidth="1"/>
    <col min="8193" max="8193" width="57.140625" style="16" customWidth="1"/>
    <col min="8194" max="8194" width="27.28515625" style="16" customWidth="1"/>
    <col min="8195" max="8446" width="11.42578125" style="16"/>
    <col min="8447" max="8448" width="11.5703125" style="16" bestFit="1" customWidth="1"/>
    <col min="8449" max="8449" width="57.140625" style="16" customWidth="1"/>
    <col min="8450" max="8450" width="27.28515625" style="16" customWidth="1"/>
    <col min="8451" max="8702" width="11.42578125" style="16"/>
    <col min="8703" max="8704" width="11.5703125" style="16" bestFit="1" customWidth="1"/>
    <col min="8705" max="8705" width="57.140625" style="16" customWidth="1"/>
    <col min="8706" max="8706" width="27.28515625" style="16" customWidth="1"/>
    <col min="8707" max="8958" width="11.42578125" style="16"/>
    <col min="8959" max="8960" width="11.5703125" style="16" bestFit="1" customWidth="1"/>
    <col min="8961" max="8961" width="57.140625" style="16" customWidth="1"/>
    <col min="8962" max="8962" width="27.28515625" style="16" customWidth="1"/>
    <col min="8963" max="9214" width="11.42578125" style="16"/>
    <col min="9215" max="9216" width="11.5703125" style="16" bestFit="1" customWidth="1"/>
    <col min="9217" max="9217" width="57.140625" style="16" customWidth="1"/>
    <col min="9218" max="9218" width="27.28515625" style="16" customWidth="1"/>
    <col min="9219" max="9470" width="11.42578125" style="16"/>
    <col min="9471" max="9472" width="11.5703125" style="16" bestFit="1" customWidth="1"/>
    <col min="9473" max="9473" width="57.140625" style="16" customWidth="1"/>
    <col min="9474" max="9474" width="27.28515625" style="16" customWidth="1"/>
    <col min="9475" max="9726" width="11.42578125" style="16"/>
    <col min="9727" max="9728" width="11.5703125" style="16" bestFit="1" customWidth="1"/>
    <col min="9729" max="9729" width="57.140625" style="16" customWidth="1"/>
    <col min="9730" max="9730" width="27.28515625" style="16" customWidth="1"/>
    <col min="9731" max="9982" width="11.42578125" style="16"/>
    <col min="9983" max="9984" width="11.5703125" style="16" bestFit="1" customWidth="1"/>
    <col min="9985" max="9985" width="57.140625" style="16" customWidth="1"/>
    <col min="9986" max="9986" width="27.28515625" style="16" customWidth="1"/>
    <col min="9987" max="10238" width="11.42578125" style="16"/>
    <col min="10239" max="10240" width="11.5703125" style="16" bestFit="1" customWidth="1"/>
    <col min="10241" max="10241" width="57.140625" style="16" customWidth="1"/>
    <col min="10242" max="10242" width="27.28515625" style="16" customWidth="1"/>
    <col min="10243" max="10494" width="11.42578125" style="16"/>
    <col min="10495" max="10496" width="11.5703125" style="16" bestFit="1" customWidth="1"/>
    <col min="10497" max="10497" width="57.140625" style="16" customWidth="1"/>
    <col min="10498" max="10498" width="27.28515625" style="16" customWidth="1"/>
    <col min="10499" max="10750" width="11.42578125" style="16"/>
    <col min="10751" max="10752" width="11.5703125" style="16" bestFit="1" customWidth="1"/>
    <col min="10753" max="10753" width="57.140625" style="16" customWidth="1"/>
    <col min="10754" max="10754" width="27.28515625" style="16" customWidth="1"/>
    <col min="10755" max="11006" width="11.42578125" style="16"/>
    <col min="11007" max="11008" width="11.5703125" style="16" bestFit="1" customWidth="1"/>
    <col min="11009" max="11009" width="57.140625" style="16" customWidth="1"/>
    <col min="11010" max="11010" width="27.28515625" style="16" customWidth="1"/>
    <col min="11011" max="11262" width="11.42578125" style="16"/>
    <col min="11263" max="11264" width="11.5703125" style="16" bestFit="1" customWidth="1"/>
    <col min="11265" max="11265" width="57.140625" style="16" customWidth="1"/>
    <col min="11266" max="11266" width="27.28515625" style="16" customWidth="1"/>
    <col min="11267" max="11518" width="11.42578125" style="16"/>
    <col min="11519" max="11520" width="11.5703125" style="16" bestFit="1" customWidth="1"/>
    <col min="11521" max="11521" width="57.140625" style="16" customWidth="1"/>
    <col min="11522" max="11522" width="27.28515625" style="16" customWidth="1"/>
    <col min="11523" max="11774" width="11.42578125" style="16"/>
    <col min="11775" max="11776" width="11.5703125" style="16" bestFit="1" customWidth="1"/>
    <col min="11777" max="11777" width="57.140625" style="16" customWidth="1"/>
    <col min="11778" max="11778" width="27.28515625" style="16" customWidth="1"/>
    <col min="11779" max="12030" width="11.42578125" style="16"/>
    <col min="12031" max="12032" width="11.5703125" style="16" bestFit="1" customWidth="1"/>
    <col min="12033" max="12033" width="57.140625" style="16" customWidth="1"/>
    <col min="12034" max="12034" width="27.28515625" style="16" customWidth="1"/>
    <col min="12035" max="12286" width="11.42578125" style="16"/>
    <col min="12287" max="12288" width="11.5703125" style="16" bestFit="1" customWidth="1"/>
    <col min="12289" max="12289" width="57.140625" style="16" customWidth="1"/>
    <col min="12290" max="12290" width="27.28515625" style="16" customWidth="1"/>
    <col min="12291" max="12542" width="11.42578125" style="16"/>
    <col min="12543" max="12544" width="11.5703125" style="16" bestFit="1" customWidth="1"/>
    <col min="12545" max="12545" width="57.140625" style="16" customWidth="1"/>
    <col min="12546" max="12546" width="27.28515625" style="16" customWidth="1"/>
    <col min="12547" max="12798" width="11.42578125" style="16"/>
    <col min="12799" max="12800" width="11.5703125" style="16" bestFit="1" customWidth="1"/>
    <col min="12801" max="12801" width="57.140625" style="16" customWidth="1"/>
    <col min="12802" max="12802" width="27.28515625" style="16" customWidth="1"/>
    <col min="12803" max="13054" width="11.42578125" style="16"/>
    <col min="13055" max="13056" width="11.5703125" style="16" bestFit="1" customWidth="1"/>
    <col min="13057" max="13057" width="57.140625" style="16" customWidth="1"/>
    <col min="13058" max="13058" width="27.28515625" style="16" customWidth="1"/>
    <col min="13059" max="13310" width="11.42578125" style="16"/>
    <col min="13311" max="13312" width="11.5703125" style="16" bestFit="1" customWidth="1"/>
    <col min="13313" max="13313" width="57.140625" style="16" customWidth="1"/>
    <col min="13314" max="13314" width="27.28515625" style="16" customWidth="1"/>
    <col min="13315" max="13566" width="11.42578125" style="16"/>
    <col min="13567" max="13568" width="11.5703125" style="16" bestFit="1" customWidth="1"/>
    <col min="13569" max="13569" width="57.140625" style="16" customWidth="1"/>
    <col min="13570" max="13570" width="27.28515625" style="16" customWidth="1"/>
    <col min="13571" max="13822" width="11.42578125" style="16"/>
    <col min="13823" max="13824" width="11.5703125" style="16" bestFit="1" customWidth="1"/>
    <col min="13825" max="13825" width="57.140625" style="16" customWidth="1"/>
    <col min="13826" max="13826" width="27.28515625" style="16" customWidth="1"/>
    <col min="13827" max="14078" width="11.42578125" style="16"/>
    <col min="14079" max="14080" width="11.5703125" style="16" bestFit="1" customWidth="1"/>
    <col min="14081" max="14081" width="57.140625" style="16" customWidth="1"/>
    <col min="14082" max="14082" width="27.28515625" style="16" customWidth="1"/>
    <col min="14083" max="14334" width="11.42578125" style="16"/>
    <col min="14335" max="14336" width="11.5703125" style="16" bestFit="1" customWidth="1"/>
    <col min="14337" max="14337" width="57.140625" style="16" customWidth="1"/>
    <col min="14338" max="14338" width="27.28515625" style="16" customWidth="1"/>
    <col min="14339" max="14590" width="11.42578125" style="16"/>
    <col min="14591" max="14592" width="11.5703125" style="16" bestFit="1" customWidth="1"/>
    <col min="14593" max="14593" width="57.140625" style="16" customWidth="1"/>
    <col min="14594" max="14594" width="27.28515625" style="16" customWidth="1"/>
    <col min="14595" max="14846" width="11.42578125" style="16"/>
    <col min="14847" max="14848" width="11.5703125" style="16" bestFit="1" customWidth="1"/>
    <col min="14849" max="14849" width="57.140625" style="16" customWidth="1"/>
    <col min="14850" max="14850" width="27.28515625" style="16" customWidth="1"/>
    <col min="14851" max="15102" width="11.42578125" style="16"/>
    <col min="15103" max="15104" width="11.5703125" style="16" bestFit="1" customWidth="1"/>
    <col min="15105" max="15105" width="57.140625" style="16" customWidth="1"/>
    <col min="15106" max="15106" width="27.28515625" style="16" customWidth="1"/>
    <col min="15107" max="15358" width="11.42578125" style="16"/>
    <col min="15359" max="15360" width="11.5703125" style="16" bestFit="1" customWidth="1"/>
    <col min="15361" max="15361" width="57.140625" style="16" customWidth="1"/>
    <col min="15362" max="15362" width="27.28515625" style="16" customWidth="1"/>
    <col min="15363" max="15614" width="11.42578125" style="16"/>
    <col min="15615" max="15616" width="11.5703125" style="16" bestFit="1" customWidth="1"/>
    <col min="15617" max="15617" width="57.140625" style="16" customWidth="1"/>
    <col min="15618" max="15618" width="27.28515625" style="16" customWidth="1"/>
    <col min="15619" max="15870" width="11.42578125" style="16"/>
    <col min="15871" max="15872" width="11.5703125" style="16" bestFit="1" customWidth="1"/>
    <col min="15873" max="15873" width="57.140625" style="16" customWidth="1"/>
    <col min="15874" max="15874" width="27.28515625" style="16" customWidth="1"/>
    <col min="15875" max="16126" width="11.42578125" style="16"/>
    <col min="16127" max="16128" width="11.5703125" style="16" bestFit="1" customWidth="1"/>
    <col min="16129" max="16129" width="57.140625" style="16" customWidth="1"/>
    <col min="16130" max="16130" width="27.28515625" style="16" customWidth="1"/>
    <col min="16131" max="16384" width="11.42578125" style="16"/>
  </cols>
  <sheetData>
    <row r="1" spans="1:4" ht="13.5" customHeight="1">
      <c r="A1" s="220" t="s">
        <v>30</v>
      </c>
      <c r="B1" s="220"/>
      <c r="C1" s="220"/>
      <c r="D1" s="220"/>
    </row>
    <row r="2" spans="1:4" ht="13.5" customHeight="1">
      <c r="A2" s="220" t="s">
        <v>377</v>
      </c>
      <c r="B2" s="220"/>
      <c r="C2" s="220"/>
      <c r="D2" s="220"/>
    </row>
    <row r="3" spans="1:4" ht="13.5" customHeight="1">
      <c r="A3" s="220" t="s">
        <v>38</v>
      </c>
      <c r="B3" s="220"/>
      <c r="C3" s="220"/>
      <c r="D3" s="220"/>
    </row>
    <row r="4" spans="1:4" ht="13.5" customHeight="1">
      <c r="A4" s="221" t="s">
        <v>39</v>
      </c>
      <c r="B4" s="221"/>
      <c r="C4" s="221"/>
      <c r="D4" s="221"/>
    </row>
    <row r="5" spans="1:4" ht="13.5" customHeight="1">
      <c r="A5" s="158" t="s">
        <v>32</v>
      </c>
      <c r="B5" s="158" t="s">
        <v>40</v>
      </c>
      <c r="C5" s="159" t="s">
        <v>33</v>
      </c>
      <c r="D5" s="160" t="s">
        <v>42</v>
      </c>
    </row>
    <row r="6" spans="1:4" ht="17.25" customHeight="1">
      <c r="A6" s="196">
        <v>45855</v>
      </c>
      <c r="B6" s="197">
        <v>195</v>
      </c>
      <c r="C6" s="195" t="s">
        <v>382</v>
      </c>
      <c r="D6" s="194">
        <v>109396.78</v>
      </c>
    </row>
    <row r="7" spans="1:4" ht="15.75">
      <c r="A7" s="196"/>
      <c r="B7" s="197"/>
      <c r="C7" s="195"/>
      <c r="D7" s="194"/>
    </row>
    <row r="8" spans="1:4" ht="13.5" customHeight="1">
      <c r="A8" s="222"/>
      <c r="B8" s="222"/>
      <c r="C8" s="222"/>
      <c r="D8" s="139">
        <f>SUM(D6:D7)</f>
        <v>109396.78</v>
      </c>
    </row>
    <row r="9" spans="1:4" ht="13.5" customHeight="1">
      <c r="A9" s="140"/>
      <c r="B9" s="141"/>
      <c r="C9" s="142"/>
      <c r="D9" s="143"/>
    </row>
    <row r="10" spans="1:4" ht="13.5" customHeight="1">
      <c r="A10" s="44"/>
      <c r="B10" s="56"/>
      <c r="C10" s="79"/>
      <c r="D10" s="67"/>
    </row>
    <row r="11" spans="1:4" ht="13.5" customHeight="1">
      <c r="A11" s="44"/>
      <c r="B11" s="56"/>
      <c r="C11" s="79"/>
      <c r="D11" s="67"/>
    </row>
    <row r="12" spans="1:4" ht="13.5" customHeight="1">
      <c r="A12" s="44"/>
      <c r="B12" s="56"/>
      <c r="C12" s="79"/>
      <c r="D12" s="67"/>
    </row>
    <row r="13" spans="1:4" ht="13.5" customHeight="1">
      <c r="A13" s="44"/>
      <c r="B13" s="56"/>
      <c r="C13" s="79"/>
      <c r="D13" s="67"/>
    </row>
    <row r="14" spans="1:4" ht="13.5" customHeight="1">
      <c r="A14" s="44"/>
      <c r="B14" s="56"/>
      <c r="C14" s="79"/>
      <c r="D14" s="67"/>
    </row>
    <row r="15" spans="1:4" ht="13.5" customHeight="1">
      <c r="A15" s="44"/>
      <c r="B15" s="56"/>
      <c r="C15" s="79"/>
      <c r="D15" s="138"/>
    </row>
    <row r="16" spans="1:4" ht="13.5" customHeight="1">
      <c r="A16" s="44"/>
      <c r="B16" s="56"/>
      <c r="C16" s="79"/>
      <c r="D16" s="67"/>
    </row>
    <row r="17" spans="1:4" ht="13.5" customHeight="1">
      <c r="A17" s="44"/>
      <c r="B17" s="56"/>
      <c r="C17" s="79"/>
      <c r="D17" s="67"/>
    </row>
    <row r="18" spans="1:4" ht="13.5" customHeight="1">
      <c r="A18" s="44"/>
      <c r="B18" s="56"/>
      <c r="C18" s="79"/>
      <c r="D18" s="67"/>
    </row>
    <row r="19" spans="1:4" ht="13.5" customHeight="1">
      <c r="A19" s="44"/>
      <c r="B19" s="56"/>
      <c r="C19" s="79"/>
      <c r="D19" s="138"/>
    </row>
    <row r="20" spans="1:4" ht="13.5" customHeight="1">
      <c r="A20" s="44"/>
      <c r="B20" s="56"/>
      <c r="C20" s="79"/>
      <c r="D20" s="67"/>
    </row>
    <row r="21" spans="1:4" ht="13.5" customHeight="1">
      <c r="A21" s="44"/>
      <c r="B21" s="56"/>
      <c r="C21" s="79"/>
      <c r="D21" s="67"/>
    </row>
    <row r="22" spans="1:4" ht="13.5" customHeight="1">
      <c r="A22" s="44"/>
      <c r="B22" s="56"/>
      <c r="C22" s="79"/>
      <c r="D22" s="67"/>
    </row>
    <row r="23" spans="1:4" ht="13.5" customHeight="1">
      <c r="A23" s="44"/>
      <c r="B23" s="56"/>
      <c r="C23" s="79"/>
      <c r="D23" s="67"/>
    </row>
    <row r="24" spans="1:4" ht="13.5" customHeight="1">
      <c r="A24" s="44"/>
      <c r="B24" s="56"/>
      <c r="C24" s="79"/>
      <c r="D24" s="67"/>
    </row>
    <row r="25" spans="1:4" ht="13.5" customHeight="1">
      <c r="A25" s="44"/>
      <c r="B25" s="56"/>
      <c r="C25" s="79"/>
      <c r="D25" s="67"/>
    </row>
    <row r="26" spans="1:4" ht="13.5" customHeight="1">
      <c r="A26" s="44"/>
      <c r="B26" s="56"/>
      <c r="C26" s="79"/>
      <c r="D26" s="67"/>
    </row>
    <row r="27" spans="1:4" ht="13.5" customHeight="1">
      <c r="A27" s="44"/>
      <c r="B27" s="56"/>
      <c r="C27" s="79"/>
      <c r="D27" s="67"/>
    </row>
    <row r="28" spans="1:4" ht="13.5" customHeight="1">
      <c r="A28" s="44"/>
      <c r="B28" s="56"/>
      <c r="C28" s="79"/>
      <c r="D28" s="67"/>
    </row>
    <row r="29" spans="1:4" ht="13.5" customHeight="1">
      <c r="A29" s="44"/>
      <c r="B29" s="56"/>
      <c r="C29" s="79"/>
      <c r="D29" s="67"/>
    </row>
    <row r="30" spans="1:4" ht="13.5" customHeight="1">
      <c r="A30" s="44"/>
      <c r="B30" s="56"/>
      <c r="C30" s="79"/>
      <c r="D30" s="67"/>
    </row>
    <row r="31" spans="1:4" ht="13.5" customHeight="1">
      <c r="A31" s="44"/>
      <c r="B31" s="56"/>
      <c r="C31" s="79"/>
      <c r="D31" s="67"/>
    </row>
    <row r="32" spans="1:4" ht="13.5" customHeight="1">
      <c r="A32" s="44"/>
      <c r="B32" s="56"/>
      <c r="C32" s="79"/>
      <c r="D32" s="67"/>
    </row>
    <row r="33" spans="1:4" ht="13.5" customHeight="1">
      <c r="A33" s="44"/>
      <c r="B33" s="56"/>
      <c r="C33" s="79"/>
      <c r="D33" s="67"/>
    </row>
    <row r="34" spans="1:4" ht="13.5" customHeight="1">
      <c r="A34" s="44"/>
      <c r="B34" s="56"/>
      <c r="C34" s="79"/>
      <c r="D34" s="67"/>
    </row>
    <row r="35" spans="1:4" ht="13.5" customHeight="1">
      <c r="A35" s="44"/>
      <c r="B35" s="56"/>
      <c r="C35" s="79"/>
      <c r="D35" s="67"/>
    </row>
    <row r="36" spans="1:4" ht="13.5" customHeight="1">
      <c r="A36" s="44"/>
      <c r="B36" s="56"/>
      <c r="C36" s="79"/>
      <c r="D36" s="67"/>
    </row>
    <row r="37" spans="1:4" ht="13.5" customHeight="1">
      <c r="A37" s="44"/>
      <c r="B37" s="56"/>
      <c r="C37" s="79"/>
      <c r="D37" s="67"/>
    </row>
    <row r="38" spans="1:4" ht="13.5" customHeight="1">
      <c r="A38" s="44"/>
      <c r="B38" s="56"/>
      <c r="C38" s="79"/>
      <c r="D38" s="67"/>
    </row>
    <row r="39" spans="1:4" ht="13.5" customHeight="1">
      <c r="A39" s="44"/>
      <c r="B39" s="56"/>
      <c r="C39" s="79"/>
      <c r="D39" s="67"/>
    </row>
    <row r="40" spans="1:4" ht="13.5" customHeight="1">
      <c r="A40" s="44"/>
      <c r="B40" s="56"/>
      <c r="C40" s="79"/>
      <c r="D40" s="67"/>
    </row>
    <row r="41" spans="1:4" ht="13.5" customHeight="1">
      <c r="A41" s="44"/>
      <c r="B41" s="56"/>
      <c r="C41" s="79"/>
      <c r="D41" s="67"/>
    </row>
    <row r="42" spans="1:4" ht="13.5" customHeight="1">
      <c r="A42" s="44"/>
      <c r="B42" s="56"/>
      <c r="C42" s="79"/>
      <c r="D42" s="67"/>
    </row>
    <row r="43" spans="1:4" ht="13.5" customHeight="1">
      <c r="A43" s="44"/>
      <c r="B43" s="56"/>
      <c r="C43" s="79"/>
      <c r="D43" s="67"/>
    </row>
    <row r="44" spans="1:4" ht="13.5" customHeight="1">
      <c r="A44" s="44"/>
      <c r="B44" s="56"/>
      <c r="C44" s="79"/>
      <c r="D44" s="67"/>
    </row>
    <row r="45" spans="1:4" ht="13.5" customHeight="1">
      <c r="A45" s="44"/>
      <c r="B45" s="56"/>
      <c r="C45" s="79"/>
      <c r="D45" s="67"/>
    </row>
    <row r="46" spans="1:4" ht="13.5" customHeight="1">
      <c r="A46" s="44"/>
      <c r="B46" s="56"/>
      <c r="C46" s="79"/>
      <c r="D46" s="67"/>
    </row>
    <row r="47" spans="1:4" ht="13.5" customHeight="1">
      <c r="A47" s="44"/>
      <c r="B47" s="56"/>
      <c r="C47" s="79"/>
      <c r="D47" s="67"/>
    </row>
    <row r="48" spans="1:4" ht="13.5" customHeight="1">
      <c r="A48" s="44"/>
      <c r="B48" s="56"/>
      <c r="C48" s="79"/>
      <c r="D48" s="67"/>
    </row>
    <row r="49" spans="1:4" ht="13.5" customHeight="1">
      <c r="A49" s="44"/>
      <c r="B49" s="56"/>
      <c r="C49" s="79"/>
      <c r="D49" s="67"/>
    </row>
    <row r="50" spans="1:4" ht="13.5" customHeight="1">
      <c r="A50" s="44"/>
      <c r="B50" s="56"/>
      <c r="C50" s="79"/>
      <c r="D50" s="67"/>
    </row>
    <row r="51" spans="1:4" ht="13.5" customHeight="1">
      <c r="A51" s="44"/>
      <c r="B51" s="56"/>
      <c r="C51" s="79"/>
      <c r="D51" s="67"/>
    </row>
    <row r="52" spans="1:4" ht="13.5" customHeight="1">
      <c r="A52" s="44"/>
      <c r="B52" s="56"/>
      <c r="C52" s="79"/>
      <c r="D52" s="67"/>
    </row>
    <row r="53" spans="1:4" ht="13.5" customHeight="1">
      <c r="A53" s="44"/>
      <c r="B53" s="56"/>
      <c r="C53" s="79"/>
      <c r="D53" s="67"/>
    </row>
    <row r="54" spans="1:4" ht="13.5" customHeight="1">
      <c r="A54" s="44"/>
      <c r="B54" s="56"/>
      <c r="C54" s="79"/>
      <c r="D54" s="67"/>
    </row>
    <row r="55" spans="1:4" ht="13.5" customHeight="1">
      <c r="A55" s="44"/>
      <c r="B55" s="56"/>
      <c r="C55" s="79"/>
      <c r="D55" s="67"/>
    </row>
    <row r="56" spans="1:4" ht="13.5" customHeight="1">
      <c r="A56" s="44"/>
      <c r="B56" s="56"/>
      <c r="C56" s="79"/>
      <c r="D56" s="67"/>
    </row>
    <row r="57" spans="1:4" ht="13.5" customHeight="1">
      <c r="A57" s="44"/>
      <c r="B57" s="56"/>
      <c r="C57" s="79"/>
      <c r="D57" s="67"/>
    </row>
    <row r="58" spans="1:4" ht="13.5" customHeight="1">
      <c r="A58" s="44"/>
      <c r="B58" s="56"/>
      <c r="C58" s="79"/>
      <c r="D58" s="67"/>
    </row>
    <row r="59" spans="1:4">
      <c r="A59" s="44"/>
      <c r="B59" s="56"/>
      <c r="C59" s="79"/>
      <c r="D59" s="67"/>
    </row>
    <row r="60" spans="1:4">
      <c r="A60" s="44"/>
      <c r="B60" s="56"/>
      <c r="C60" s="79"/>
      <c r="D60" s="67"/>
    </row>
    <row r="61" spans="1:4">
      <c r="A61" s="44"/>
      <c r="B61" s="56"/>
      <c r="C61" s="79"/>
      <c r="D61" s="67"/>
    </row>
    <row r="62" spans="1:4">
      <c r="A62" s="44"/>
      <c r="B62" s="56"/>
      <c r="C62" s="79"/>
      <c r="D62" s="67"/>
    </row>
    <row r="63" spans="1:4">
      <c r="A63" s="44"/>
      <c r="B63" s="56"/>
      <c r="C63" s="79"/>
      <c r="D63" s="67"/>
    </row>
    <row r="64" spans="1:4">
      <c r="A64" s="44"/>
      <c r="B64" s="56"/>
      <c r="C64" s="79"/>
      <c r="D64" s="67"/>
    </row>
    <row r="65" spans="1:4">
      <c r="A65" s="44"/>
      <c r="B65" s="56"/>
      <c r="C65" s="79"/>
      <c r="D65" s="67"/>
    </row>
    <row r="66" spans="1:4">
      <c r="A66" s="217"/>
      <c r="B66" s="217"/>
      <c r="C66" s="217"/>
      <c r="D66" s="155"/>
    </row>
  </sheetData>
  <mergeCells count="6">
    <mergeCell ref="A66:C66"/>
    <mergeCell ref="A1:D1"/>
    <mergeCell ref="A2:D2"/>
    <mergeCell ref="A3:D3"/>
    <mergeCell ref="A4:D4"/>
    <mergeCell ref="A8:C8"/>
  </mergeCells>
  <pageMargins left="0.7" right="0.7" top="0.75" bottom="0.75" header="0.3" footer="0.3"/>
  <pageSetup scale="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2"/>
  <sheetViews>
    <sheetView view="pageBreakPreview" zoomScale="60" zoomScaleNormal="100" workbookViewId="0">
      <selection activeCell="H48" sqref="H48"/>
    </sheetView>
  </sheetViews>
  <sheetFormatPr baseColWidth="10" defaultColWidth="10.7109375" defaultRowHeight="12.75" outlineLevelRow="2"/>
  <cols>
    <col min="1" max="1" width="9" style="2" bestFit="1" customWidth="1"/>
    <col min="2" max="2" width="8.140625" style="2" bestFit="1" customWidth="1"/>
    <col min="3" max="3" width="31.7109375" style="80" customWidth="1"/>
    <col min="4" max="4" width="17.85546875" style="41" customWidth="1"/>
    <col min="5" max="5" width="11.42578125" style="83"/>
    <col min="6" max="256" width="11.42578125" style="2"/>
    <col min="257" max="258" width="11.5703125" style="2" bestFit="1" customWidth="1"/>
    <col min="259" max="259" width="57.140625" style="2" customWidth="1"/>
    <col min="260" max="260" width="27.28515625" style="2" customWidth="1"/>
    <col min="261" max="512" width="11.42578125" style="2"/>
    <col min="513" max="514" width="11.5703125" style="2" bestFit="1" customWidth="1"/>
    <col min="515" max="515" width="57.140625" style="2" customWidth="1"/>
    <col min="516" max="516" width="27.28515625" style="2" customWidth="1"/>
    <col min="517" max="768" width="11.42578125" style="2"/>
    <col min="769" max="770" width="11.5703125" style="2" bestFit="1" customWidth="1"/>
    <col min="771" max="771" width="57.140625" style="2" customWidth="1"/>
    <col min="772" max="772" width="27.28515625" style="2" customWidth="1"/>
    <col min="773" max="1024" width="11.42578125" style="2"/>
    <col min="1025" max="1026" width="11.5703125" style="2" bestFit="1" customWidth="1"/>
    <col min="1027" max="1027" width="57.140625" style="2" customWidth="1"/>
    <col min="1028" max="1028" width="27.28515625" style="2" customWidth="1"/>
    <col min="1029" max="1280" width="11.42578125" style="2"/>
    <col min="1281" max="1282" width="11.5703125" style="2" bestFit="1" customWidth="1"/>
    <col min="1283" max="1283" width="57.140625" style="2" customWidth="1"/>
    <col min="1284" max="1284" width="27.28515625" style="2" customWidth="1"/>
    <col min="1285" max="1536" width="11.42578125" style="2"/>
    <col min="1537" max="1538" width="11.5703125" style="2" bestFit="1" customWidth="1"/>
    <col min="1539" max="1539" width="57.140625" style="2" customWidth="1"/>
    <col min="1540" max="1540" width="27.28515625" style="2" customWidth="1"/>
    <col min="1541" max="1792" width="11.42578125" style="2"/>
    <col min="1793" max="1794" width="11.5703125" style="2" bestFit="1" customWidth="1"/>
    <col min="1795" max="1795" width="57.140625" style="2" customWidth="1"/>
    <col min="1796" max="1796" width="27.28515625" style="2" customWidth="1"/>
    <col min="1797" max="2048" width="11.42578125" style="2"/>
    <col min="2049" max="2050" width="11.5703125" style="2" bestFit="1" customWidth="1"/>
    <col min="2051" max="2051" width="57.140625" style="2" customWidth="1"/>
    <col min="2052" max="2052" width="27.28515625" style="2" customWidth="1"/>
    <col min="2053" max="2304" width="11.42578125" style="2"/>
    <col min="2305" max="2306" width="11.5703125" style="2" bestFit="1" customWidth="1"/>
    <col min="2307" max="2307" width="57.140625" style="2" customWidth="1"/>
    <col min="2308" max="2308" width="27.28515625" style="2" customWidth="1"/>
    <col min="2309" max="2560" width="11.42578125" style="2"/>
    <col min="2561" max="2562" width="11.5703125" style="2" bestFit="1" customWidth="1"/>
    <col min="2563" max="2563" width="57.140625" style="2" customWidth="1"/>
    <col min="2564" max="2564" width="27.28515625" style="2" customWidth="1"/>
    <col min="2565" max="2816" width="11.42578125" style="2"/>
    <col min="2817" max="2818" width="11.5703125" style="2" bestFit="1" customWidth="1"/>
    <col min="2819" max="2819" width="57.140625" style="2" customWidth="1"/>
    <col min="2820" max="2820" width="27.28515625" style="2" customWidth="1"/>
    <col min="2821" max="3072" width="11.42578125" style="2"/>
    <col min="3073" max="3074" width="11.5703125" style="2" bestFit="1" customWidth="1"/>
    <col min="3075" max="3075" width="57.140625" style="2" customWidth="1"/>
    <col min="3076" max="3076" width="27.28515625" style="2" customWidth="1"/>
    <col min="3077" max="3328" width="11.42578125" style="2"/>
    <col min="3329" max="3330" width="11.5703125" style="2" bestFit="1" customWidth="1"/>
    <col min="3331" max="3331" width="57.140625" style="2" customWidth="1"/>
    <col min="3332" max="3332" width="27.28515625" style="2" customWidth="1"/>
    <col min="3333" max="3584" width="11.42578125" style="2"/>
    <col min="3585" max="3586" width="11.5703125" style="2" bestFit="1" customWidth="1"/>
    <col min="3587" max="3587" width="57.140625" style="2" customWidth="1"/>
    <col min="3588" max="3588" width="27.28515625" style="2" customWidth="1"/>
    <col min="3589" max="3840" width="11.42578125" style="2"/>
    <col min="3841" max="3842" width="11.5703125" style="2" bestFit="1" customWidth="1"/>
    <col min="3843" max="3843" width="57.140625" style="2" customWidth="1"/>
    <col min="3844" max="3844" width="27.28515625" style="2" customWidth="1"/>
    <col min="3845" max="4096" width="11.42578125" style="2"/>
    <col min="4097" max="4098" width="11.5703125" style="2" bestFit="1" customWidth="1"/>
    <col min="4099" max="4099" width="57.140625" style="2" customWidth="1"/>
    <col min="4100" max="4100" width="27.28515625" style="2" customWidth="1"/>
    <col min="4101" max="4352" width="11.42578125" style="2"/>
    <col min="4353" max="4354" width="11.5703125" style="2" bestFit="1" customWidth="1"/>
    <col min="4355" max="4355" width="57.140625" style="2" customWidth="1"/>
    <col min="4356" max="4356" width="27.28515625" style="2" customWidth="1"/>
    <col min="4357" max="4608" width="11.42578125" style="2"/>
    <col min="4609" max="4610" width="11.5703125" style="2" bestFit="1" customWidth="1"/>
    <col min="4611" max="4611" width="57.140625" style="2" customWidth="1"/>
    <col min="4612" max="4612" width="27.28515625" style="2" customWidth="1"/>
    <col min="4613" max="4864" width="11.42578125" style="2"/>
    <col min="4865" max="4866" width="11.5703125" style="2" bestFit="1" customWidth="1"/>
    <col min="4867" max="4867" width="57.140625" style="2" customWidth="1"/>
    <col min="4868" max="4868" width="27.28515625" style="2" customWidth="1"/>
    <col min="4869" max="5120" width="11.42578125" style="2"/>
    <col min="5121" max="5122" width="11.5703125" style="2" bestFit="1" customWidth="1"/>
    <col min="5123" max="5123" width="57.140625" style="2" customWidth="1"/>
    <col min="5124" max="5124" width="27.28515625" style="2" customWidth="1"/>
    <col min="5125" max="5376" width="11.42578125" style="2"/>
    <col min="5377" max="5378" width="11.5703125" style="2" bestFit="1" customWidth="1"/>
    <col min="5379" max="5379" width="57.140625" style="2" customWidth="1"/>
    <col min="5380" max="5380" width="27.28515625" style="2" customWidth="1"/>
    <col min="5381" max="5632" width="11.42578125" style="2"/>
    <col min="5633" max="5634" width="11.5703125" style="2" bestFit="1" customWidth="1"/>
    <col min="5635" max="5635" width="57.140625" style="2" customWidth="1"/>
    <col min="5636" max="5636" width="27.28515625" style="2" customWidth="1"/>
    <col min="5637" max="5888" width="11.42578125" style="2"/>
    <col min="5889" max="5890" width="11.5703125" style="2" bestFit="1" customWidth="1"/>
    <col min="5891" max="5891" width="57.140625" style="2" customWidth="1"/>
    <col min="5892" max="5892" width="27.28515625" style="2" customWidth="1"/>
    <col min="5893" max="6144" width="11.42578125" style="2"/>
    <col min="6145" max="6146" width="11.5703125" style="2" bestFit="1" customWidth="1"/>
    <col min="6147" max="6147" width="57.140625" style="2" customWidth="1"/>
    <col min="6148" max="6148" width="27.28515625" style="2" customWidth="1"/>
    <col min="6149" max="6400" width="11.42578125" style="2"/>
    <col min="6401" max="6402" width="11.5703125" style="2" bestFit="1" customWidth="1"/>
    <col min="6403" max="6403" width="57.140625" style="2" customWidth="1"/>
    <col min="6404" max="6404" width="27.28515625" style="2" customWidth="1"/>
    <col min="6405" max="6656" width="11.42578125" style="2"/>
    <col min="6657" max="6658" width="11.5703125" style="2" bestFit="1" customWidth="1"/>
    <col min="6659" max="6659" width="57.140625" style="2" customWidth="1"/>
    <col min="6660" max="6660" width="27.28515625" style="2" customWidth="1"/>
    <col min="6661" max="6912" width="11.42578125" style="2"/>
    <col min="6913" max="6914" width="11.5703125" style="2" bestFit="1" customWidth="1"/>
    <col min="6915" max="6915" width="57.140625" style="2" customWidth="1"/>
    <col min="6916" max="6916" width="27.28515625" style="2" customWidth="1"/>
    <col min="6917" max="7168" width="11.42578125" style="2"/>
    <col min="7169" max="7170" width="11.5703125" style="2" bestFit="1" customWidth="1"/>
    <col min="7171" max="7171" width="57.140625" style="2" customWidth="1"/>
    <col min="7172" max="7172" width="27.28515625" style="2" customWidth="1"/>
    <col min="7173" max="7424" width="11.42578125" style="2"/>
    <col min="7425" max="7426" width="11.5703125" style="2" bestFit="1" customWidth="1"/>
    <col min="7427" max="7427" width="57.140625" style="2" customWidth="1"/>
    <col min="7428" max="7428" width="27.28515625" style="2" customWidth="1"/>
    <col min="7429" max="7680" width="11.42578125" style="2"/>
    <col min="7681" max="7682" width="11.5703125" style="2" bestFit="1" customWidth="1"/>
    <col min="7683" max="7683" width="57.140625" style="2" customWidth="1"/>
    <col min="7684" max="7684" width="27.28515625" style="2" customWidth="1"/>
    <col min="7685" max="7936" width="11.42578125" style="2"/>
    <col min="7937" max="7938" width="11.5703125" style="2" bestFit="1" customWidth="1"/>
    <col min="7939" max="7939" width="57.140625" style="2" customWidth="1"/>
    <col min="7940" max="7940" width="27.28515625" style="2" customWidth="1"/>
    <col min="7941" max="8192" width="11.42578125" style="2"/>
    <col min="8193" max="8194" width="11.5703125" style="2" bestFit="1" customWidth="1"/>
    <col min="8195" max="8195" width="57.140625" style="2" customWidth="1"/>
    <col min="8196" max="8196" width="27.28515625" style="2" customWidth="1"/>
    <col min="8197" max="8448" width="11.42578125" style="2"/>
    <col min="8449" max="8450" width="11.5703125" style="2" bestFit="1" customWidth="1"/>
    <col min="8451" max="8451" width="57.140625" style="2" customWidth="1"/>
    <col min="8452" max="8452" width="27.28515625" style="2" customWidth="1"/>
    <col min="8453" max="8704" width="11.42578125" style="2"/>
    <col min="8705" max="8706" width="11.5703125" style="2" bestFit="1" customWidth="1"/>
    <col min="8707" max="8707" width="57.140625" style="2" customWidth="1"/>
    <col min="8708" max="8708" width="27.28515625" style="2" customWidth="1"/>
    <col min="8709" max="8960" width="11.42578125" style="2"/>
    <col min="8961" max="8962" width="11.5703125" style="2" bestFit="1" customWidth="1"/>
    <col min="8963" max="8963" width="57.140625" style="2" customWidth="1"/>
    <col min="8964" max="8964" width="27.28515625" style="2" customWidth="1"/>
    <col min="8965" max="9216" width="11.42578125" style="2"/>
    <col min="9217" max="9218" width="11.5703125" style="2" bestFit="1" customWidth="1"/>
    <col min="9219" max="9219" width="57.140625" style="2" customWidth="1"/>
    <col min="9220" max="9220" width="27.28515625" style="2" customWidth="1"/>
    <col min="9221" max="9472" width="11.42578125" style="2"/>
    <col min="9473" max="9474" width="11.5703125" style="2" bestFit="1" customWidth="1"/>
    <col min="9475" max="9475" width="57.140625" style="2" customWidth="1"/>
    <col min="9476" max="9476" width="27.28515625" style="2" customWidth="1"/>
    <col min="9477" max="9728" width="11.42578125" style="2"/>
    <col min="9729" max="9730" width="11.5703125" style="2" bestFit="1" customWidth="1"/>
    <col min="9731" max="9731" width="57.140625" style="2" customWidth="1"/>
    <col min="9732" max="9732" width="27.28515625" style="2" customWidth="1"/>
    <col min="9733" max="9984" width="11.42578125" style="2"/>
    <col min="9985" max="9986" width="11.5703125" style="2" bestFit="1" customWidth="1"/>
    <col min="9987" max="9987" width="57.140625" style="2" customWidth="1"/>
    <col min="9988" max="9988" width="27.28515625" style="2" customWidth="1"/>
    <col min="9989" max="10240" width="11.42578125" style="2"/>
    <col min="10241" max="10242" width="11.5703125" style="2" bestFit="1" customWidth="1"/>
    <col min="10243" max="10243" width="57.140625" style="2" customWidth="1"/>
    <col min="10244" max="10244" width="27.28515625" style="2" customWidth="1"/>
    <col min="10245" max="10496" width="11.42578125" style="2"/>
    <col min="10497" max="10498" width="11.5703125" style="2" bestFit="1" customWidth="1"/>
    <col min="10499" max="10499" width="57.140625" style="2" customWidth="1"/>
    <col min="10500" max="10500" width="27.28515625" style="2" customWidth="1"/>
    <col min="10501" max="10752" width="11.42578125" style="2"/>
    <col min="10753" max="10754" width="11.5703125" style="2" bestFit="1" customWidth="1"/>
    <col min="10755" max="10755" width="57.140625" style="2" customWidth="1"/>
    <col min="10756" max="10756" width="27.28515625" style="2" customWidth="1"/>
    <col min="10757" max="11008" width="11.42578125" style="2"/>
    <col min="11009" max="11010" width="11.5703125" style="2" bestFit="1" customWidth="1"/>
    <col min="11011" max="11011" width="57.140625" style="2" customWidth="1"/>
    <col min="11012" max="11012" width="27.28515625" style="2" customWidth="1"/>
    <col min="11013" max="11264" width="11.42578125" style="2"/>
    <col min="11265" max="11266" width="11.5703125" style="2" bestFit="1" customWidth="1"/>
    <col min="11267" max="11267" width="57.140625" style="2" customWidth="1"/>
    <col min="11268" max="11268" width="27.28515625" style="2" customWidth="1"/>
    <col min="11269" max="11520" width="11.42578125" style="2"/>
    <col min="11521" max="11522" width="11.5703125" style="2" bestFit="1" customWidth="1"/>
    <col min="11523" max="11523" width="57.140625" style="2" customWidth="1"/>
    <col min="11524" max="11524" width="27.28515625" style="2" customWidth="1"/>
    <col min="11525" max="11776" width="11.42578125" style="2"/>
    <col min="11777" max="11778" width="11.5703125" style="2" bestFit="1" customWidth="1"/>
    <col min="11779" max="11779" width="57.140625" style="2" customWidth="1"/>
    <col min="11780" max="11780" width="27.28515625" style="2" customWidth="1"/>
    <col min="11781" max="12032" width="11.42578125" style="2"/>
    <col min="12033" max="12034" width="11.5703125" style="2" bestFit="1" customWidth="1"/>
    <col min="12035" max="12035" width="57.140625" style="2" customWidth="1"/>
    <col min="12036" max="12036" width="27.28515625" style="2" customWidth="1"/>
    <col min="12037" max="12288" width="11.42578125" style="2"/>
    <col min="12289" max="12290" width="11.5703125" style="2" bestFit="1" customWidth="1"/>
    <col min="12291" max="12291" width="57.140625" style="2" customWidth="1"/>
    <col min="12292" max="12292" width="27.28515625" style="2" customWidth="1"/>
    <col min="12293" max="12544" width="11.42578125" style="2"/>
    <col min="12545" max="12546" width="11.5703125" style="2" bestFit="1" customWidth="1"/>
    <col min="12547" max="12547" width="57.140625" style="2" customWidth="1"/>
    <col min="12548" max="12548" width="27.28515625" style="2" customWidth="1"/>
    <col min="12549" max="12800" width="11.42578125" style="2"/>
    <col min="12801" max="12802" width="11.5703125" style="2" bestFit="1" customWidth="1"/>
    <col min="12803" max="12803" width="57.140625" style="2" customWidth="1"/>
    <col min="12804" max="12804" width="27.28515625" style="2" customWidth="1"/>
    <col min="12805" max="13056" width="11.42578125" style="2"/>
    <col min="13057" max="13058" width="11.5703125" style="2" bestFit="1" customWidth="1"/>
    <col min="13059" max="13059" width="57.140625" style="2" customWidth="1"/>
    <col min="13060" max="13060" width="27.28515625" style="2" customWidth="1"/>
    <col min="13061" max="13312" width="11.42578125" style="2"/>
    <col min="13313" max="13314" width="11.5703125" style="2" bestFit="1" customWidth="1"/>
    <col min="13315" max="13315" width="57.140625" style="2" customWidth="1"/>
    <col min="13316" max="13316" width="27.28515625" style="2" customWidth="1"/>
    <col min="13317" max="13568" width="11.42578125" style="2"/>
    <col min="13569" max="13570" width="11.5703125" style="2" bestFit="1" customWidth="1"/>
    <col min="13571" max="13571" width="57.140625" style="2" customWidth="1"/>
    <col min="13572" max="13572" width="27.28515625" style="2" customWidth="1"/>
    <col min="13573" max="13824" width="11.42578125" style="2"/>
    <col min="13825" max="13826" width="11.5703125" style="2" bestFit="1" customWidth="1"/>
    <col min="13827" max="13827" width="57.140625" style="2" customWidth="1"/>
    <col min="13828" max="13828" width="27.28515625" style="2" customWidth="1"/>
    <col min="13829" max="14080" width="11.42578125" style="2"/>
    <col min="14081" max="14082" width="11.5703125" style="2" bestFit="1" customWidth="1"/>
    <col min="14083" max="14083" width="57.140625" style="2" customWidth="1"/>
    <col min="14084" max="14084" width="27.28515625" style="2" customWidth="1"/>
    <col min="14085" max="14336" width="11.42578125" style="2"/>
    <col min="14337" max="14338" width="11.5703125" style="2" bestFit="1" customWidth="1"/>
    <col min="14339" max="14339" width="57.140625" style="2" customWidth="1"/>
    <col min="14340" max="14340" width="27.28515625" style="2" customWidth="1"/>
    <col min="14341" max="14592" width="11.42578125" style="2"/>
    <col min="14593" max="14594" width="11.5703125" style="2" bestFit="1" customWidth="1"/>
    <col min="14595" max="14595" width="57.140625" style="2" customWidth="1"/>
    <col min="14596" max="14596" width="27.28515625" style="2" customWidth="1"/>
    <col min="14597" max="14848" width="11.42578125" style="2"/>
    <col min="14849" max="14850" width="11.5703125" style="2" bestFit="1" customWidth="1"/>
    <col min="14851" max="14851" width="57.140625" style="2" customWidth="1"/>
    <col min="14852" max="14852" width="27.28515625" style="2" customWidth="1"/>
    <col min="14853" max="15104" width="11.42578125" style="2"/>
    <col min="15105" max="15106" width="11.5703125" style="2" bestFit="1" customWidth="1"/>
    <col min="15107" max="15107" width="57.140625" style="2" customWidth="1"/>
    <col min="15108" max="15108" width="27.28515625" style="2" customWidth="1"/>
    <col min="15109" max="15360" width="11.42578125" style="2"/>
    <col min="15361" max="15362" width="11.5703125" style="2" bestFit="1" customWidth="1"/>
    <col min="15363" max="15363" width="57.140625" style="2" customWidth="1"/>
    <col min="15364" max="15364" width="27.28515625" style="2" customWidth="1"/>
    <col min="15365" max="15616" width="11.42578125" style="2"/>
    <col min="15617" max="15618" width="11.5703125" style="2" bestFit="1" customWidth="1"/>
    <col min="15619" max="15619" width="57.140625" style="2" customWidth="1"/>
    <col min="15620" max="15620" width="27.28515625" style="2" customWidth="1"/>
    <col min="15621" max="15872" width="11.42578125" style="2"/>
    <col min="15873" max="15874" width="11.5703125" style="2" bestFit="1" customWidth="1"/>
    <col min="15875" max="15875" width="57.140625" style="2" customWidth="1"/>
    <col min="15876" max="15876" width="27.28515625" style="2" customWidth="1"/>
    <col min="15877" max="16128" width="11.42578125" style="2"/>
    <col min="16129" max="16130" width="11.5703125" style="2" bestFit="1" customWidth="1"/>
    <col min="16131" max="16131" width="57.140625" style="2" customWidth="1"/>
    <col min="16132" max="16132" width="27.28515625" style="2" customWidth="1"/>
    <col min="16133" max="16384" width="11.42578125" style="2"/>
  </cols>
  <sheetData>
    <row r="1" spans="1:5">
      <c r="A1" s="51" t="s">
        <v>0</v>
      </c>
      <c r="B1" s="51"/>
      <c r="C1" s="78"/>
      <c r="D1" s="47"/>
    </row>
    <row r="2" spans="1:5">
      <c r="A2" s="223" t="s">
        <v>43</v>
      </c>
      <c r="B2" s="223"/>
      <c r="C2" s="223"/>
      <c r="D2" s="223"/>
    </row>
    <row r="3" spans="1:5">
      <c r="A3" s="224" t="s">
        <v>38</v>
      </c>
      <c r="B3" s="224"/>
      <c r="C3" s="224"/>
      <c r="D3" s="224"/>
    </row>
    <row r="4" spans="1:5">
      <c r="A4" s="225" t="s">
        <v>39</v>
      </c>
      <c r="B4" s="225"/>
      <c r="C4" s="225"/>
      <c r="D4" s="225"/>
    </row>
    <row r="5" spans="1:5">
      <c r="A5" s="44"/>
      <c r="B5" s="19"/>
      <c r="C5" s="48"/>
    </row>
    <row r="6" spans="1:5">
      <c r="A6" s="44"/>
      <c r="B6" s="19"/>
      <c r="C6" s="48"/>
    </row>
    <row r="7" spans="1:5">
      <c r="A7" s="65" t="s">
        <v>32</v>
      </c>
      <c r="B7" s="65" t="s">
        <v>40</v>
      </c>
      <c r="C7" s="63" t="s">
        <v>33</v>
      </c>
      <c r="D7" s="71" t="s">
        <v>42</v>
      </c>
      <c r="E7" s="84" t="s">
        <v>44</v>
      </c>
    </row>
    <row r="8" spans="1:5" hidden="1" outlineLevel="2">
      <c r="A8" s="76">
        <v>43784</v>
      </c>
      <c r="B8" s="56">
        <v>25</v>
      </c>
      <c r="C8" s="50" t="s">
        <v>45</v>
      </c>
      <c r="D8" s="81">
        <v>4251.4799999999996</v>
      </c>
      <c r="E8" s="85" t="s">
        <v>46</v>
      </c>
    </row>
    <row r="9" spans="1:5" outlineLevel="1" collapsed="1">
      <c r="A9" s="76"/>
      <c r="B9" s="56"/>
      <c r="C9" s="88" t="s">
        <v>47</v>
      </c>
      <c r="D9" s="81">
        <f>SUBTOTAL(9,D8:D8)</f>
        <v>4251.4799999999996</v>
      </c>
      <c r="E9" s="85">
        <f>SUBTOTAL(9,E8:E8)</f>
        <v>0</v>
      </c>
    </row>
    <row r="10" spans="1:5" hidden="1" outlineLevel="2">
      <c r="C10" s="2" t="s">
        <v>48</v>
      </c>
      <c r="D10" s="49">
        <v>39200</v>
      </c>
      <c r="E10" s="83" t="s">
        <v>49</v>
      </c>
    </row>
    <row r="11" spans="1:5" outlineLevel="1" collapsed="1">
      <c r="C11" s="89" t="s">
        <v>50</v>
      </c>
      <c r="D11" s="49">
        <f>SUBTOTAL(9,D10:D10)</f>
        <v>39200</v>
      </c>
      <c r="E11" s="83">
        <f>SUBTOTAL(9,E10:E10)</f>
        <v>0</v>
      </c>
    </row>
    <row r="12" spans="1:5" hidden="1" outlineLevel="2">
      <c r="A12" s="76">
        <v>43788</v>
      </c>
      <c r="B12" s="56">
        <v>27</v>
      </c>
      <c r="C12" s="50" t="s">
        <v>51</v>
      </c>
      <c r="D12" s="67">
        <v>21355.439999999999</v>
      </c>
      <c r="E12" s="83" t="s">
        <v>52</v>
      </c>
    </row>
    <row r="13" spans="1:5" outlineLevel="1" collapsed="1">
      <c r="A13" s="76"/>
      <c r="B13" s="56"/>
      <c r="C13" s="88" t="s">
        <v>53</v>
      </c>
      <c r="D13" s="67">
        <f>SUBTOTAL(9,D12:D12)</f>
        <v>21355.439999999999</v>
      </c>
      <c r="E13" s="83">
        <f>SUBTOTAL(9,E12:E12)</f>
        <v>0</v>
      </c>
    </row>
    <row r="14" spans="1:5" hidden="1" outlineLevel="2">
      <c r="A14" s="76">
        <v>43784</v>
      </c>
      <c r="B14" s="56">
        <v>25</v>
      </c>
      <c r="C14" s="50" t="s">
        <v>45</v>
      </c>
      <c r="D14" s="82">
        <v>2000</v>
      </c>
      <c r="E14" s="86" t="s">
        <v>54</v>
      </c>
    </row>
    <row r="15" spans="1:5" outlineLevel="1" collapsed="1">
      <c r="A15" s="76"/>
      <c r="B15" s="56"/>
      <c r="C15" s="88" t="s">
        <v>55</v>
      </c>
      <c r="D15" s="82">
        <f>SUBTOTAL(9,D14:D14)</f>
        <v>2000</v>
      </c>
      <c r="E15" s="86">
        <f>SUBTOTAL(9,E14:E14)</f>
        <v>0</v>
      </c>
    </row>
    <row r="16" spans="1:5" ht="25.5" hidden="1" outlineLevel="2">
      <c r="A16" s="76">
        <v>43797</v>
      </c>
      <c r="B16" s="56">
        <v>36</v>
      </c>
      <c r="C16" s="50" t="s">
        <v>56</v>
      </c>
      <c r="D16" s="67">
        <v>16907.36</v>
      </c>
      <c r="E16" s="83" t="s">
        <v>57</v>
      </c>
    </row>
    <row r="17" spans="1:5" outlineLevel="1" collapsed="1">
      <c r="A17" s="76"/>
      <c r="B17" s="56"/>
      <c r="C17" s="88" t="s">
        <v>58</v>
      </c>
      <c r="D17" s="67">
        <f>SUBTOTAL(9,D16:D16)</f>
        <v>16907.36</v>
      </c>
      <c r="E17" s="83">
        <f>SUBTOTAL(9,E16:E16)</f>
        <v>0</v>
      </c>
    </row>
    <row r="18" spans="1:5" hidden="1" outlineLevel="2">
      <c r="A18" s="76">
        <v>43784</v>
      </c>
      <c r="B18" s="56">
        <v>25</v>
      </c>
      <c r="C18" s="50" t="s">
        <v>45</v>
      </c>
      <c r="D18" s="81">
        <v>3500</v>
      </c>
      <c r="E18" s="85" t="s">
        <v>59</v>
      </c>
    </row>
    <row r="19" spans="1:5" outlineLevel="1" collapsed="1">
      <c r="A19" s="76"/>
      <c r="B19" s="56"/>
      <c r="C19" s="88" t="s">
        <v>60</v>
      </c>
      <c r="D19" s="81">
        <f>SUBTOTAL(9,D18:D18)</f>
        <v>3500</v>
      </c>
      <c r="E19" s="85">
        <f>SUBTOTAL(9,E18:E18)</f>
        <v>0</v>
      </c>
    </row>
    <row r="20" spans="1:5" hidden="1" outlineLevel="2">
      <c r="A20" s="44"/>
      <c r="B20" s="19"/>
      <c r="C20" s="79" t="s">
        <v>61</v>
      </c>
      <c r="D20" s="67">
        <v>642.07999999999993</v>
      </c>
      <c r="E20" s="83" t="s">
        <v>62</v>
      </c>
    </row>
    <row r="21" spans="1:5" outlineLevel="1" collapsed="1">
      <c r="A21" s="44"/>
      <c r="B21" s="19"/>
      <c r="C21" s="90" t="s">
        <v>63</v>
      </c>
      <c r="D21" s="67">
        <f>SUBTOTAL(9,D20:D20)</f>
        <v>642.07999999999993</v>
      </c>
      <c r="E21" s="83">
        <f>SUBTOTAL(9,E20:E20)</f>
        <v>0</v>
      </c>
    </row>
    <row r="22" spans="1:5" hidden="1" outlineLevel="2">
      <c r="A22" s="76">
        <v>43791</v>
      </c>
      <c r="B22" s="56">
        <v>34</v>
      </c>
      <c r="C22" s="50" t="s">
        <v>64</v>
      </c>
      <c r="D22" s="67">
        <v>23750</v>
      </c>
      <c r="E22" s="83" t="s">
        <v>65</v>
      </c>
    </row>
    <row r="23" spans="1:5" hidden="1" outlineLevel="2">
      <c r="A23" s="76">
        <v>43791</v>
      </c>
      <c r="B23" s="56">
        <v>35</v>
      </c>
      <c r="C23" s="50" t="s">
        <v>64</v>
      </c>
      <c r="D23" s="67">
        <v>25650</v>
      </c>
      <c r="E23" s="83" t="s">
        <v>65</v>
      </c>
    </row>
    <row r="24" spans="1:5" outlineLevel="1" collapsed="1">
      <c r="A24" s="76"/>
      <c r="B24" s="56"/>
      <c r="C24" s="88" t="s">
        <v>66</v>
      </c>
      <c r="D24" s="67">
        <f>SUBTOTAL(9,D22:D23)</f>
        <v>49400</v>
      </c>
      <c r="E24" s="83">
        <f>SUBTOTAL(9,E22:E23)</f>
        <v>0</v>
      </c>
    </row>
    <row r="25" spans="1:5" hidden="1" outlineLevel="2">
      <c r="A25" s="76">
        <v>43784</v>
      </c>
      <c r="B25" s="56">
        <v>25</v>
      </c>
      <c r="C25" s="50" t="s">
        <v>45</v>
      </c>
      <c r="D25" s="82">
        <v>16242.99</v>
      </c>
      <c r="E25" s="85" t="s">
        <v>67</v>
      </c>
    </row>
    <row r="26" spans="1:5" outlineLevel="1" collapsed="1">
      <c r="A26" s="76"/>
      <c r="B26" s="56"/>
      <c r="C26" s="88" t="s">
        <v>68</v>
      </c>
      <c r="D26" s="82">
        <f>SUBTOTAL(9,D25:D25)</f>
        <v>16242.99</v>
      </c>
      <c r="E26" s="85">
        <f>SUBTOTAL(9,E25:E25)</f>
        <v>0</v>
      </c>
    </row>
    <row r="27" spans="1:5" hidden="1" outlineLevel="2">
      <c r="A27" s="76">
        <v>43784</v>
      </c>
      <c r="B27" s="56">
        <v>25</v>
      </c>
      <c r="C27" s="50" t="s">
        <v>45</v>
      </c>
      <c r="D27" s="81">
        <v>2250</v>
      </c>
      <c r="E27" s="86" t="s">
        <v>69</v>
      </c>
    </row>
    <row r="28" spans="1:5" outlineLevel="1" collapsed="1">
      <c r="A28" s="76"/>
      <c r="B28" s="56"/>
      <c r="C28" s="88" t="s">
        <v>70</v>
      </c>
      <c r="D28" s="81">
        <f>SUBTOTAL(9,D27:D27)</f>
        <v>2250</v>
      </c>
      <c r="E28" s="86">
        <f>SUBTOTAL(9,E27:E27)</f>
        <v>0</v>
      </c>
    </row>
    <row r="29" spans="1:5" hidden="1" outlineLevel="2">
      <c r="A29" s="76">
        <v>43784</v>
      </c>
      <c r="B29" s="56">
        <v>25</v>
      </c>
      <c r="C29" s="50" t="s">
        <v>45</v>
      </c>
      <c r="D29" s="81">
        <v>900</v>
      </c>
      <c r="E29" s="85" t="s">
        <v>71</v>
      </c>
    </row>
    <row r="30" spans="1:5" outlineLevel="1" collapsed="1">
      <c r="A30" s="76"/>
      <c r="B30" s="56"/>
      <c r="C30" s="88" t="s">
        <v>72</v>
      </c>
      <c r="D30" s="81">
        <f>SUBTOTAL(9,D29:D29)</f>
        <v>900</v>
      </c>
      <c r="E30" s="85">
        <f>SUBTOTAL(9,E29:E29)</f>
        <v>0</v>
      </c>
    </row>
    <row r="31" spans="1:5" hidden="1" outlineLevel="2">
      <c r="A31" s="76">
        <v>43777</v>
      </c>
      <c r="B31" s="56">
        <v>21</v>
      </c>
      <c r="C31" s="50" t="s">
        <v>73</v>
      </c>
      <c r="D31" s="67">
        <v>49800</v>
      </c>
      <c r="E31" s="83" t="s">
        <v>74</v>
      </c>
    </row>
    <row r="32" spans="1:5" hidden="1" outlineLevel="2">
      <c r="A32" s="76">
        <v>43777</v>
      </c>
      <c r="B32" s="56">
        <v>22</v>
      </c>
      <c r="C32" s="50" t="s">
        <v>73</v>
      </c>
      <c r="D32" s="67">
        <v>42225</v>
      </c>
      <c r="E32" s="83" t="s">
        <v>74</v>
      </c>
    </row>
    <row r="33" spans="1:5" hidden="1" outlineLevel="2">
      <c r="A33" s="76">
        <v>43783</v>
      </c>
      <c r="B33" s="56">
        <v>23</v>
      </c>
      <c r="C33" s="50" t="s">
        <v>73</v>
      </c>
      <c r="D33" s="67">
        <v>48400</v>
      </c>
      <c r="E33" s="83" t="s">
        <v>74</v>
      </c>
    </row>
    <row r="34" spans="1:5" hidden="1" outlineLevel="2">
      <c r="A34" s="76">
        <v>43783</v>
      </c>
      <c r="B34" s="56">
        <v>24</v>
      </c>
      <c r="C34" s="50" t="s">
        <v>73</v>
      </c>
      <c r="D34" s="67">
        <v>46800</v>
      </c>
      <c r="E34" s="83" t="s">
        <v>74</v>
      </c>
    </row>
    <row r="35" spans="1:5" hidden="1" outlineLevel="2">
      <c r="A35" s="76">
        <v>43788</v>
      </c>
      <c r="B35" s="56">
        <v>28</v>
      </c>
      <c r="C35" s="50" t="s">
        <v>73</v>
      </c>
      <c r="D35" s="67">
        <v>5000</v>
      </c>
      <c r="E35" s="83" t="s">
        <v>74</v>
      </c>
    </row>
    <row r="36" spans="1:5" hidden="1" outlineLevel="2">
      <c r="A36" s="76">
        <v>43790</v>
      </c>
      <c r="B36" s="56">
        <v>30</v>
      </c>
      <c r="C36" s="50" t="s">
        <v>73</v>
      </c>
      <c r="D36" s="67">
        <v>32400</v>
      </c>
      <c r="E36" s="83" t="s">
        <v>74</v>
      </c>
    </row>
    <row r="37" spans="1:5" hidden="1" outlineLevel="2">
      <c r="A37" s="76">
        <v>43790</v>
      </c>
      <c r="B37" s="56">
        <v>31</v>
      </c>
      <c r="C37" s="50" t="s">
        <v>73</v>
      </c>
      <c r="D37" s="67">
        <v>32400</v>
      </c>
      <c r="E37" s="83" t="s">
        <v>74</v>
      </c>
    </row>
    <row r="38" spans="1:5" hidden="1" outlineLevel="2">
      <c r="A38" s="76">
        <v>43790</v>
      </c>
      <c r="B38" s="56">
        <v>32</v>
      </c>
      <c r="C38" s="50" t="s">
        <v>73</v>
      </c>
      <c r="D38" s="67">
        <v>20800</v>
      </c>
      <c r="E38" s="83" t="s">
        <v>74</v>
      </c>
    </row>
    <row r="39" spans="1:5" hidden="1" outlineLevel="2">
      <c r="A39" s="76">
        <v>43790</v>
      </c>
      <c r="B39" s="56">
        <v>33</v>
      </c>
      <c r="C39" s="50" t="s">
        <v>73</v>
      </c>
      <c r="D39" s="67">
        <v>17600</v>
      </c>
      <c r="E39" s="83" t="s">
        <v>74</v>
      </c>
    </row>
    <row r="40" spans="1:5" outlineLevel="1" collapsed="1">
      <c r="A40" s="76"/>
      <c r="B40" s="56"/>
      <c r="C40" s="88" t="s">
        <v>75</v>
      </c>
      <c r="D40" s="67">
        <f>SUBTOTAL(9,D31:D39)</f>
        <v>295425</v>
      </c>
      <c r="E40" s="83">
        <f>SUBTOTAL(9,E31:E39)</f>
        <v>0</v>
      </c>
    </row>
    <row r="41" spans="1:5" outlineLevel="1">
      <c r="A41" s="44"/>
      <c r="B41" s="19"/>
      <c r="C41" s="79"/>
      <c r="D41" s="67"/>
    </row>
    <row r="42" spans="1:5" outlineLevel="1">
      <c r="A42" s="44"/>
      <c r="B42" s="19"/>
      <c r="C42" s="90" t="s">
        <v>76</v>
      </c>
      <c r="D42" s="67">
        <f>SUBTOTAL(9,D8:D41)</f>
        <v>452074.35</v>
      </c>
      <c r="E42" s="83">
        <f>SUBTOTAL(9,E8:E41)</f>
        <v>0</v>
      </c>
    </row>
    <row r="43" spans="1:5">
      <c r="A43" s="44"/>
      <c r="B43" s="19"/>
      <c r="C43" s="79"/>
      <c r="D43" s="67"/>
    </row>
    <row r="44" spans="1:5" ht="13.5" thickBot="1">
      <c r="A44" s="219" t="s">
        <v>77</v>
      </c>
      <c r="B44" s="219"/>
      <c r="C44" s="219"/>
      <c r="D44" s="77">
        <f>SUM(D8:D43)</f>
        <v>1356223.0499999998</v>
      </c>
      <c r="E44" s="87">
        <f>+D44+CONCILIACION!F24</f>
        <v>1627351.3899999997</v>
      </c>
    </row>
    <row r="45" spans="1:5" ht="13.5" thickTop="1">
      <c r="A45" s="44"/>
      <c r="B45" s="19"/>
      <c r="C45" s="79"/>
      <c r="D45" s="67"/>
    </row>
    <row r="46" spans="1:5">
      <c r="A46" s="44"/>
      <c r="B46" s="19"/>
      <c r="C46" s="79"/>
      <c r="D46" s="67"/>
    </row>
    <row r="47" spans="1:5">
      <c r="A47" s="44"/>
      <c r="B47" s="19"/>
      <c r="C47" s="79"/>
      <c r="D47" s="67"/>
    </row>
    <row r="48" spans="1:5">
      <c r="A48" s="44"/>
      <c r="B48" s="19"/>
      <c r="C48" s="79"/>
      <c r="D48" s="67"/>
    </row>
    <row r="49" spans="1:4">
      <c r="A49" s="44"/>
      <c r="B49" s="56"/>
      <c r="C49" s="79"/>
      <c r="D49" s="67"/>
    </row>
    <row r="50" spans="1:4">
      <c r="A50" s="44"/>
      <c r="B50" s="56"/>
      <c r="C50" s="79"/>
      <c r="D50" s="67"/>
    </row>
    <row r="51" spans="1:4">
      <c r="A51" s="44"/>
      <c r="B51" s="56"/>
      <c r="C51" s="79"/>
      <c r="D51" s="67"/>
    </row>
    <row r="52" spans="1:4">
      <c r="A52" s="44"/>
      <c r="B52" s="56"/>
      <c r="C52" s="79"/>
      <c r="D52" s="67"/>
    </row>
    <row r="53" spans="1:4">
      <c r="A53" s="44"/>
      <c r="B53" s="56"/>
      <c r="C53" s="79"/>
      <c r="D53" s="67"/>
    </row>
    <row r="54" spans="1:4">
      <c r="A54" s="44"/>
      <c r="B54" s="56"/>
      <c r="C54" s="79"/>
      <c r="D54" s="67"/>
    </row>
    <row r="55" spans="1:4">
      <c r="A55" s="44"/>
      <c r="B55" s="56"/>
      <c r="C55" s="79"/>
      <c r="D55" s="67"/>
    </row>
    <row r="56" spans="1:4">
      <c r="A56" s="44"/>
      <c r="B56" s="56"/>
      <c r="C56" s="79"/>
      <c r="D56" s="67"/>
    </row>
    <row r="57" spans="1:4">
      <c r="A57" s="44"/>
      <c r="B57" s="56"/>
      <c r="C57" s="79"/>
      <c r="D57" s="67"/>
    </row>
    <row r="58" spans="1:4">
      <c r="A58" s="44"/>
      <c r="B58" s="56"/>
      <c r="C58" s="79"/>
      <c r="D58" s="67"/>
    </row>
    <row r="59" spans="1:4">
      <c r="A59" s="44"/>
      <c r="B59" s="56"/>
      <c r="C59" s="79"/>
      <c r="D59" s="67"/>
    </row>
    <row r="60" spans="1:4">
      <c r="A60" s="44"/>
      <c r="B60" s="56"/>
      <c r="C60" s="79"/>
      <c r="D60" s="67"/>
    </row>
    <row r="61" spans="1:4">
      <c r="A61" s="44"/>
      <c r="B61" s="56"/>
      <c r="C61" s="79"/>
      <c r="D61" s="67"/>
    </row>
    <row r="62" spans="1:4">
      <c r="A62" s="44"/>
      <c r="B62" s="56"/>
      <c r="C62" s="79"/>
      <c r="D62" s="67"/>
    </row>
    <row r="63" spans="1:4">
      <c r="A63" s="44"/>
      <c r="B63" s="56"/>
      <c r="C63" s="79"/>
      <c r="D63" s="67"/>
    </row>
    <row r="64" spans="1:4">
      <c r="A64" s="44"/>
      <c r="B64" s="56"/>
      <c r="C64" s="79"/>
      <c r="D64" s="67"/>
    </row>
    <row r="65" spans="1:4">
      <c r="A65" s="44"/>
      <c r="B65" s="56"/>
      <c r="C65" s="79"/>
      <c r="D65" s="67"/>
    </row>
    <row r="66" spans="1:4">
      <c r="A66" s="44"/>
      <c r="B66" s="56"/>
      <c r="C66" s="79"/>
      <c r="D66" s="67"/>
    </row>
    <row r="67" spans="1:4">
      <c r="A67" s="44"/>
      <c r="B67" s="56"/>
      <c r="C67" s="79"/>
      <c r="D67" s="67"/>
    </row>
    <row r="68" spans="1:4">
      <c r="A68" s="44"/>
      <c r="B68" s="56"/>
      <c r="C68" s="79"/>
      <c r="D68" s="67"/>
    </row>
    <row r="69" spans="1:4">
      <c r="A69" s="44"/>
      <c r="B69" s="56"/>
      <c r="C69" s="79"/>
      <c r="D69" s="67"/>
    </row>
    <row r="70" spans="1:4">
      <c r="A70" s="44"/>
      <c r="B70" s="56"/>
      <c r="C70" s="79"/>
      <c r="D70" s="67"/>
    </row>
    <row r="71" spans="1:4">
      <c r="A71" s="44"/>
      <c r="B71" s="56"/>
      <c r="C71" s="79"/>
      <c r="D71" s="67"/>
    </row>
    <row r="72" spans="1:4">
      <c r="A72" s="44"/>
      <c r="B72" s="56"/>
      <c r="C72" s="79"/>
      <c r="D72" s="67"/>
    </row>
    <row r="73" spans="1:4">
      <c r="A73" s="44"/>
      <c r="B73" s="56"/>
      <c r="C73" s="79"/>
      <c r="D73" s="67"/>
    </row>
    <row r="74" spans="1:4">
      <c r="A74" s="44"/>
      <c r="B74" s="56"/>
      <c r="C74" s="79"/>
      <c r="D74" s="67"/>
    </row>
    <row r="75" spans="1:4">
      <c r="A75" s="44"/>
      <c r="B75" s="56"/>
      <c r="C75" s="79"/>
      <c r="D75" s="67"/>
    </row>
    <row r="76" spans="1:4">
      <c r="A76" s="44"/>
      <c r="B76" s="56"/>
      <c r="C76" s="79"/>
      <c r="D76" s="67"/>
    </row>
    <row r="77" spans="1:4">
      <c r="A77" s="44"/>
      <c r="B77" s="56"/>
      <c r="C77" s="79"/>
      <c r="D77" s="67"/>
    </row>
    <row r="78" spans="1:4">
      <c r="A78" s="44"/>
      <c r="B78" s="56"/>
      <c r="C78" s="79"/>
      <c r="D78" s="67"/>
    </row>
    <row r="79" spans="1:4">
      <c r="A79" s="44"/>
      <c r="B79" s="56"/>
      <c r="C79" s="79"/>
      <c r="D79" s="67"/>
    </row>
    <row r="80" spans="1:4">
      <c r="A80" s="44"/>
      <c r="B80" s="56"/>
      <c r="C80" s="79"/>
      <c r="D80" s="67"/>
    </row>
    <row r="81" spans="1:4">
      <c r="A81" s="44"/>
      <c r="B81" s="56"/>
      <c r="C81" s="79"/>
      <c r="D81" s="67"/>
    </row>
    <row r="82" spans="1:4">
      <c r="A82" s="44"/>
      <c r="B82" s="56"/>
      <c r="C82" s="79"/>
      <c r="D82" s="67"/>
    </row>
    <row r="83" spans="1:4">
      <c r="A83" s="44"/>
      <c r="B83" s="56"/>
      <c r="C83" s="79"/>
      <c r="D83" s="67"/>
    </row>
    <row r="84" spans="1:4">
      <c r="A84" s="44"/>
      <c r="B84" s="56"/>
      <c r="C84" s="79"/>
      <c r="D84" s="67"/>
    </row>
    <row r="85" spans="1:4">
      <c r="A85" s="44"/>
      <c r="B85" s="56"/>
      <c r="C85" s="79"/>
      <c r="D85" s="67"/>
    </row>
    <row r="86" spans="1:4">
      <c r="A86" s="44"/>
      <c r="B86" s="56"/>
      <c r="C86" s="79"/>
      <c r="D86" s="67"/>
    </row>
    <row r="87" spans="1:4">
      <c r="A87" s="44"/>
      <c r="B87" s="56"/>
      <c r="C87" s="79"/>
      <c r="D87" s="67"/>
    </row>
    <row r="88" spans="1:4">
      <c r="A88" s="44"/>
      <c r="B88" s="56"/>
      <c r="C88" s="79"/>
      <c r="D88" s="67"/>
    </row>
    <row r="89" spans="1:4">
      <c r="A89" s="44"/>
      <c r="B89" s="56"/>
      <c r="C89" s="79"/>
      <c r="D89" s="67"/>
    </row>
    <row r="90" spans="1:4">
      <c r="A90" s="44"/>
      <c r="B90" s="56"/>
      <c r="C90" s="79"/>
      <c r="D90" s="67"/>
    </row>
    <row r="91" spans="1:4">
      <c r="A91" s="44"/>
      <c r="B91" s="56"/>
      <c r="C91" s="79"/>
      <c r="D91" s="67"/>
    </row>
    <row r="92" spans="1:4">
      <c r="A92" s="44"/>
      <c r="B92" s="56"/>
      <c r="C92" s="79"/>
      <c r="D92" s="67"/>
    </row>
    <row r="93" spans="1:4">
      <c r="A93" s="44"/>
      <c r="B93" s="56"/>
      <c r="C93" s="79"/>
      <c r="D93" s="67"/>
    </row>
    <row r="94" spans="1:4">
      <c r="A94" s="44"/>
      <c r="B94" s="56"/>
      <c r="C94" s="79"/>
      <c r="D94" s="67"/>
    </row>
    <row r="95" spans="1:4">
      <c r="A95" s="44"/>
      <c r="B95" s="56"/>
      <c r="C95" s="79"/>
      <c r="D95" s="67"/>
    </row>
    <row r="96" spans="1:4">
      <c r="A96" s="44"/>
      <c r="B96" s="56"/>
      <c r="C96" s="79"/>
      <c r="D96" s="67"/>
    </row>
    <row r="97" spans="1:6">
      <c r="A97" s="44"/>
      <c r="B97" s="56"/>
      <c r="C97" s="79"/>
      <c r="D97" s="67"/>
    </row>
    <row r="98" spans="1:6">
      <c r="A98" s="44"/>
      <c r="B98" s="56"/>
      <c r="C98" s="79"/>
      <c r="D98" s="67"/>
    </row>
    <row r="99" spans="1:6">
      <c r="A99" s="44"/>
      <c r="B99" s="56"/>
      <c r="C99" s="79"/>
      <c r="D99" s="67"/>
    </row>
    <row r="100" spans="1:6">
      <c r="A100" s="44"/>
      <c r="B100" s="56"/>
      <c r="C100" s="79"/>
      <c r="D100" s="67"/>
    </row>
    <row r="101" spans="1:6">
      <c r="A101" s="44"/>
      <c r="B101" s="56"/>
      <c r="C101" s="79"/>
      <c r="D101" s="67"/>
    </row>
    <row r="102" spans="1:6">
      <c r="A102" s="44"/>
      <c r="B102" s="56"/>
      <c r="C102" s="79"/>
      <c r="D102" s="67"/>
    </row>
    <row r="103" spans="1:6">
      <c r="A103" s="44"/>
      <c r="B103" s="56"/>
      <c r="C103" s="79"/>
      <c r="D103" s="67"/>
    </row>
    <row r="104" spans="1:6">
      <c r="A104" s="44"/>
      <c r="B104" s="56"/>
      <c r="C104" s="79"/>
      <c r="D104" s="67"/>
    </row>
    <row r="105" spans="1:6">
      <c r="A105" s="44"/>
      <c r="B105" s="56"/>
      <c r="C105" s="79"/>
      <c r="D105" s="67"/>
    </row>
    <row r="106" spans="1:6">
      <c r="A106" s="44"/>
      <c r="B106" s="56"/>
      <c r="C106" s="79"/>
      <c r="D106" s="67"/>
    </row>
    <row r="107" spans="1:6">
      <c r="A107" s="44"/>
      <c r="B107" s="56"/>
      <c r="C107" s="79"/>
      <c r="D107" s="67"/>
    </row>
    <row r="108" spans="1:6">
      <c r="A108" s="44"/>
      <c r="B108" s="56"/>
      <c r="C108" s="79"/>
      <c r="D108" s="67"/>
      <c r="E108" s="19"/>
      <c r="F108" s="11"/>
    </row>
    <row r="109" spans="1:6">
      <c r="A109" s="44"/>
      <c r="B109" s="56"/>
      <c r="C109" s="79"/>
      <c r="D109" s="67"/>
      <c r="E109" s="19"/>
      <c r="F109" s="11"/>
    </row>
    <row r="110" spans="1:6">
      <c r="A110" s="44"/>
      <c r="B110" s="56"/>
      <c r="C110" s="79"/>
      <c r="D110" s="67"/>
      <c r="E110" s="19"/>
      <c r="F110" s="11"/>
    </row>
    <row r="111" spans="1:6">
      <c r="A111" s="44"/>
      <c r="B111" s="56"/>
      <c r="C111" s="79"/>
      <c r="D111" s="67"/>
      <c r="E111" s="19"/>
      <c r="F111" s="11"/>
    </row>
    <row r="112" spans="1:6">
      <c r="A112" s="44"/>
      <c r="B112" s="56"/>
      <c r="C112" s="79"/>
      <c r="D112" s="67"/>
      <c r="E112" s="19"/>
      <c r="F112" s="11"/>
    </row>
  </sheetData>
  <sortState xmlns:xlrd2="http://schemas.microsoft.com/office/spreadsheetml/2017/richdata2" ref="A8:E28">
    <sortCondition ref="E8:E28"/>
  </sortState>
  <mergeCells count="4">
    <mergeCell ref="A2:D2"/>
    <mergeCell ref="A3:D3"/>
    <mergeCell ref="A4:D4"/>
    <mergeCell ref="A44:C4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0"/>
  <sheetViews>
    <sheetView view="pageBreakPreview" topLeftCell="A24" zoomScale="60" zoomScaleNormal="100" workbookViewId="0">
      <selection activeCell="A111" sqref="A111:XFD111"/>
    </sheetView>
  </sheetViews>
  <sheetFormatPr baseColWidth="10" defaultColWidth="10.7109375" defaultRowHeight="12.75" outlineLevelRow="2"/>
  <cols>
    <col min="1" max="1" width="9" style="2" bestFit="1" customWidth="1"/>
    <col min="2" max="2" width="8.140625" style="2" bestFit="1" customWidth="1"/>
    <col min="3" max="3" width="31.7109375" style="80" customWidth="1"/>
    <col min="4" max="4" width="13.5703125" style="41" bestFit="1" customWidth="1"/>
    <col min="5" max="5" width="19.28515625" style="83" customWidth="1"/>
    <col min="6" max="256" width="11.42578125" style="2"/>
    <col min="257" max="258" width="11.5703125" style="2" bestFit="1" customWidth="1"/>
    <col min="259" max="259" width="57.140625" style="2" customWidth="1"/>
    <col min="260" max="260" width="27.28515625" style="2" customWidth="1"/>
    <col min="261" max="512" width="11.42578125" style="2"/>
    <col min="513" max="514" width="11.5703125" style="2" bestFit="1" customWidth="1"/>
    <col min="515" max="515" width="57.140625" style="2" customWidth="1"/>
    <col min="516" max="516" width="27.28515625" style="2" customWidth="1"/>
    <col min="517" max="768" width="11.42578125" style="2"/>
    <col min="769" max="770" width="11.5703125" style="2" bestFit="1" customWidth="1"/>
    <col min="771" max="771" width="57.140625" style="2" customWidth="1"/>
    <col min="772" max="772" width="27.28515625" style="2" customWidth="1"/>
    <col min="773" max="1024" width="11.42578125" style="2"/>
    <col min="1025" max="1026" width="11.5703125" style="2" bestFit="1" customWidth="1"/>
    <col min="1027" max="1027" width="57.140625" style="2" customWidth="1"/>
    <col min="1028" max="1028" width="27.28515625" style="2" customWidth="1"/>
    <col min="1029" max="1280" width="11.42578125" style="2"/>
    <col min="1281" max="1282" width="11.5703125" style="2" bestFit="1" customWidth="1"/>
    <col min="1283" max="1283" width="57.140625" style="2" customWidth="1"/>
    <col min="1284" max="1284" width="27.28515625" style="2" customWidth="1"/>
    <col min="1285" max="1536" width="11.42578125" style="2"/>
    <col min="1537" max="1538" width="11.5703125" style="2" bestFit="1" customWidth="1"/>
    <col min="1539" max="1539" width="57.140625" style="2" customWidth="1"/>
    <col min="1540" max="1540" width="27.28515625" style="2" customWidth="1"/>
    <col min="1541" max="1792" width="11.42578125" style="2"/>
    <col min="1793" max="1794" width="11.5703125" style="2" bestFit="1" customWidth="1"/>
    <col min="1795" max="1795" width="57.140625" style="2" customWidth="1"/>
    <col min="1796" max="1796" width="27.28515625" style="2" customWidth="1"/>
    <col min="1797" max="2048" width="11.42578125" style="2"/>
    <col min="2049" max="2050" width="11.5703125" style="2" bestFit="1" customWidth="1"/>
    <col min="2051" max="2051" width="57.140625" style="2" customWidth="1"/>
    <col min="2052" max="2052" width="27.28515625" style="2" customWidth="1"/>
    <col min="2053" max="2304" width="11.42578125" style="2"/>
    <col min="2305" max="2306" width="11.5703125" style="2" bestFit="1" customWidth="1"/>
    <col min="2307" max="2307" width="57.140625" style="2" customWidth="1"/>
    <col min="2308" max="2308" width="27.28515625" style="2" customWidth="1"/>
    <col min="2309" max="2560" width="11.42578125" style="2"/>
    <col min="2561" max="2562" width="11.5703125" style="2" bestFit="1" customWidth="1"/>
    <col min="2563" max="2563" width="57.140625" style="2" customWidth="1"/>
    <col min="2564" max="2564" width="27.28515625" style="2" customWidth="1"/>
    <col min="2565" max="2816" width="11.42578125" style="2"/>
    <col min="2817" max="2818" width="11.5703125" style="2" bestFit="1" customWidth="1"/>
    <col min="2819" max="2819" width="57.140625" style="2" customWidth="1"/>
    <col min="2820" max="2820" width="27.28515625" style="2" customWidth="1"/>
    <col min="2821" max="3072" width="11.42578125" style="2"/>
    <col min="3073" max="3074" width="11.5703125" style="2" bestFit="1" customWidth="1"/>
    <col min="3075" max="3075" width="57.140625" style="2" customWidth="1"/>
    <col min="3076" max="3076" width="27.28515625" style="2" customWidth="1"/>
    <col min="3077" max="3328" width="11.42578125" style="2"/>
    <col min="3329" max="3330" width="11.5703125" style="2" bestFit="1" customWidth="1"/>
    <col min="3331" max="3331" width="57.140625" style="2" customWidth="1"/>
    <col min="3332" max="3332" width="27.28515625" style="2" customWidth="1"/>
    <col min="3333" max="3584" width="11.42578125" style="2"/>
    <col min="3585" max="3586" width="11.5703125" style="2" bestFit="1" customWidth="1"/>
    <col min="3587" max="3587" width="57.140625" style="2" customWidth="1"/>
    <col min="3588" max="3588" width="27.28515625" style="2" customWidth="1"/>
    <col min="3589" max="3840" width="11.42578125" style="2"/>
    <col min="3841" max="3842" width="11.5703125" style="2" bestFit="1" customWidth="1"/>
    <col min="3843" max="3843" width="57.140625" style="2" customWidth="1"/>
    <col min="3844" max="3844" width="27.28515625" style="2" customWidth="1"/>
    <col min="3845" max="4096" width="11.42578125" style="2"/>
    <col min="4097" max="4098" width="11.5703125" style="2" bestFit="1" customWidth="1"/>
    <col min="4099" max="4099" width="57.140625" style="2" customWidth="1"/>
    <col min="4100" max="4100" width="27.28515625" style="2" customWidth="1"/>
    <col min="4101" max="4352" width="11.42578125" style="2"/>
    <col min="4353" max="4354" width="11.5703125" style="2" bestFit="1" customWidth="1"/>
    <col min="4355" max="4355" width="57.140625" style="2" customWidth="1"/>
    <col min="4356" max="4356" width="27.28515625" style="2" customWidth="1"/>
    <col min="4357" max="4608" width="11.42578125" style="2"/>
    <col min="4609" max="4610" width="11.5703125" style="2" bestFit="1" customWidth="1"/>
    <col min="4611" max="4611" width="57.140625" style="2" customWidth="1"/>
    <col min="4612" max="4612" width="27.28515625" style="2" customWidth="1"/>
    <col min="4613" max="4864" width="11.42578125" style="2"/>
    <col min="4865" max="4866" width="11.5703125" style="2" bestFit="1" customWidth="1"/>
    <col min="4867" max="4867" width="57.140625" style="2" customWidth="1"/>
    <col min="4868" max="4868" width="27.28515625" style="2" customWidth="1"/>
    <col min="4869" max="5120" width="11.42578125" style="2"/>
    <col min="5121" max="5122" width="11.5703125" style="2" bestFit="1" customWidth="1"/>
    <col min="5123" max="5123" width="57.140625" style="2" customWidth="1"/>
    <col min="5124" max="5124" width="27.28515625" style="2" customWidth="1"/>
    <col min="5125" max="5376" width="11.42578125" style="2"/>
    <col min="5377" max="5378" width="11.5703125" style="2" bestFit="1" customWidth="1"/>
    <col min="5379" max="5379" width="57.140625" style="2" customWidth="1"/>
    <col min="5380" max="5380" width="27.28515625" style="2" customWidth="1"/>
    <col min="5381" max="5632" width="11.42578125" style="2"/>
    <col min="5633" max="5634" width="11.5703125" style="2" bestFit="1" customWidth="1"/>
    <col min="5635" max="5635" width="57.140625" style="2" customWidth="1"/>
    <col min="5636" max="5636" width="27.28515625" style="2" customWidth="1"/>
    <col min="5637" max="5888" width="11.42578125" style="2"/>
    <col min="5889" max="5890" width="11.5703125" style="2" bestFit="1" customWidth="1"/>
    <col min="5891" max="5891" width="57.140625" style="2" customWidth="1"/>
    <col min="5892" max="5892" width="27.28515625" style="2" customWidth="1"/>
    <col min="5893" max="6144" width="11.42578125" style="2"/>
    <col min="6145" max="6146" width="11.5703125" style="2" bestFit="1" customWidth="1"/>
    <col min="6147" max="6147" width="57.140625" style="2" customWidth="1"/>
    <col min="6148" max="6148" width="27.28515625" style="2" customWidth="1"/>
    <col min="6149" max="6400" width="11.42578125" style="2"/>
    <col min="6401" max="6402" width="11.5703125" style="2" bestFit="1" customWidth="1"/>
    <col min="6403" max="6403" width="57.140625" style="2" customWidth="1"/>
    <col min="6404" max="6404" width="27.28515625" style="2" customWidth="1"/>
    <col min="6405" max="6656" width="11.42578125" style="2"/>
    <col min="6657" max="6658" width="11.5703125" style="2" bestFit="1" customWidth="1"/>
    <col min="6659" max="6659" width="57.140625" style="2" customWidth="1"/>
    <col min="6660" max="6660" width="27.28515625" style="2" customWidth="1"/>
    <col min="6661" max="6912" width="11.42578125" style="2"/>
    <col min="6913" max="6914" width="11.5703125" style="2" bestFit="1" customWidth="1"/>
    <col min="6915" max="6915" width="57.140625" style="2" customWidth="1"/>
    <col min="6916" max="6916" width="27.28515625" style="2" customWidth="1"/>
    <col min="6917" max="7168" width="11.42578125" style="2"/>
    <col min="7169" max="7170" width="11.5703125" style="2" bestFit="1" customWidth="1"/>
    <col min="7171" max="7171" width="57.140625" style="2" customWidth="1"/>
    <col min="7172" max="7172" width="27.28515625" style="2" customWidth="1"/>
    <col min="7173" max="7424" width="11.42578125" style="2"/>
    <col min="7425" max="7426" width="11.5703125" style="2" bestFit="1" customWidth="1"/>
    <col min="7427" max="7427" width="57.140625" style="2" customWidth="1"/>
    <col min="7428" max="7428" width="27.28515625" style="2" customWidth="1"/>
    <col min="7429" max="7680" width="11.42578125" style="2"/>
    <col min="7681" max="7682" width="11.5703125" style="2" bestFit="1" customWidth="1"/>
    <col min="7683" max="7683" width="57.140625" style="2" customWidth="1"/>
    <col min="7684" max="7684" width="27.28515625" style="2" customWidth="1"/>
    <col min="7685" max="7936" width="11.42578125" style="2"/>
    <col min="7937" max="7938" width="11.5703125" style="2" bestFit="1" customWidth="1"/>
    <col min="7939" max="7939" width="57.140625" style="2" customWidth="1"/>
    <col min="7940" max="7940" width="27.28515625" style="2" customWidth="1"/>
    <col min="7941" max="8192" width="11.42578125" style="2"/>
    <col min="8193" max="8194" width="11.5703125" style="2" bestFit="1" customWidth="1"/>
    <col min="8195" max="8195" width="57.140625" style="2" customWidth="1"/>
    <col min="8196" max="8196" width="27.28515625" style="2" customWidth="1"/>
    <col min="8197" max="8448" width="11.42578125" style="2"/>
    <col min="8449" max="8450" width="11.5703125" style="2" bestFit="1" customWidth="1"/>
    <col min="8451" max="8451" width="57.140625" style="2" customWidth="1"/>
    <col min="8452" max="8452" width="27.28515625" style="2" customWidth="1"/>
    <col min="8453" max="8704" width="11.42578125" style="2"/>
    <col min="8705" max="8706" width="11.5703125" style="2" bestFit="1" customWidth="1"/>
    <col min="8707" max="8707" width="57.140625" style="2" customWidth="1"/>
    <col min="8708" max="8708" width="27.28515625" style="2" customWidth="1"/>
    <col min="8709" max="8960" width="11.42578125" style="2"/>
    <col min="8961" max="8962" width="11.5703125" style="2" bestFit="1" customWidth="1"/>
    <col min="8963" max="8963" width="57.140625" style="2" customWidth="1"/>
    <col min="8964" max="8964" width="27.28515625" style="2" customWidth="1"/>
    <col min="8965" max="9216" width="11.42578125" style="2"/>
    <col min="9217" max="9218" width="11.5703125" style="2" bestFit="1" customWidth="1"/>
    <col min="9219" max="9219" width="57.140625" style="2" customWidth="1"/>
    <col min="9220" max="9220" width="27.28515625" style="2" customWidth="1"/>
    <col min="9221" max="9472" width="11.42578125" style="2"/>
    <col min="9473" max="9474" width="11.5703125" style="2" bestFit="1" customWidth="1"/>
    <col min="9475" max="9475" width="57.140625" style="2" customWidth="1"/>
    <col min="9476" max="9476" width="27.28515625" style="2" customWidth="1"/>
    <col min="9477" max="9728" width="11.42578125" style="2"/>
    <col min="9729" max="9730" width="11.5703125" style="2" bestFit="1" customWidth="1"/>
    <col min="9731" max="9731" width="57.140625" style="2" customWidth="1"/>
    <col min="9732" max="9732" width="27.28515625" style="2" customWidth="1"/>
    <col min="9733" max="9984" width="11.42578125" style="2"/>
    <col min="9985" max="9986" width="11.5703125" style="2" bestFit="1" customWidth="1"/>
    <col min="9987" max="9987" width="57.140625" style="2" customWidth="1"/>
    <col min="9988" max="9988" width="27.28515625" style="2" customWidth="1"/>
    <col min="9989" max="10240" width="11.42578125" style="2"/>
    <col min="10241" max="10242" width="11.5703125" style="2" bestFit="1" customWidth="1"/>
    <col min="10243" max="10243" width="57.140625" style="2" customWidth="1"/>
    <col min="10244" max="10244" width="27.28515625" style="2" customWidth="1"/>
    <col min="10245" max="10496" width="11.42578125" style="2"/>
    <col min="10497" max="10498" width="11.5703125" style="2" bestFit="1" customWidth="1"/>
    <col min="10499" max="10499" width="57.140625" style="2" customWidth="1"/>
    <col min="10500" max="10500" width="27.28515625" style="2" customWidth="1"/>
    <col min="10501" max="10752" width="11.42578125" style="2"/>
    <col min="10753" max="10754" width="11.5703125" style="2" bestFit="1" customWidth="1"/>
    <col min="10755" max="10755" width="57.140625" style="2" customWidth="1"/>
    <col min="10756" max="10756" width="27.28515625" style="2" customWidth="1"/>
    <col min="10757" max="11008" width="11.42578125" style="2"/>
    <col min="11009" max="11010" width="11.5703125" style="2" bestFit="1" customWidth="1"/>
    <col min="11011" max="11011" width="57.140625" style="2" customWidth="1"/>
    <col min="11012" max="11012" width="27.28515625" style="2" customWidth="1"/>
    <col min="11013" max="11264" width="11.42578125" style="2"/>
    <col min="11265" max="11266" width="11.5703125" style="2" bestFit="1" customWidth="1"/>
    <col min="11267" max="11267" width="57.140625" style="2" customWidth="1"/>
    <col min="11268" max="11268" width="27.28515625" style="2" customWidth="1"/>
    <col min="11269" max="11520" width="11.42578125" style="2"/>
    <col min="11521" max="11522" width="11.5703125" style="2" bestFit="1" customWidth="1"/>
    <col min="11523" max="11523" width="57.140625" style="2" customWidth="1"/>
    <col min="11524" max="11524" width="27.28515625" style="2" customWidth="1"/>
    <col min="11525" max="11776" width="11.42578125" style="2"/>
    <col min="11777" max="11778" width="11.5703125" style="2" bestFit="1" customWidth="1"/>
    <col min="11779" max="11779" width="57.140625" style="2" customWidth="1"/>
    <col min="11780" max="11780" width="27.28515625" style="2" customWidth="1"/>
    <col min="11781" max="12032" width="11.42578125" style="2"/>
    <col min="12033" max="12034" width="11.5703125" style="2" bestFit="1" customWidth="1"/>
    <col min="12035" max="12035" width="57.140625" style="2" customWidth="1"/>
    <col min="12036" max="12036" width="27.28515625" style="2" customWidth="1"/>
    <col min="12037" max="12288" width="11.42578125" style="2"/>
    <col min="12289" max="12290" width="11.5703125" style="2" bestFit="1" customWidth="1"/>
    <col min="12291" max="12291" width="57.140625" style="2" customWidth="1"/>
    <col min="12292" max="12292" width="27.28515625" style="2" customWidth="1"/>
    <col min="12293" max="12544" width="11.42578125" style="2"/>
    <col min="12545" max="12546" width="11.5703125" style="2" bestFit="1" customWidth="1"/>
    <col min="12547" max="12547" width="57.140625" style="2" customWidth="1"/>
    <col min="12548" max="12548" width="27.28515625" style="2" customWidth="1"/>
    <col min="12549" max="12800" width="11.42578125" style="2"/>
    <col min="12801" max="12802" width="11.5703125" style="2" bestFit="1" customWidth="1"/>
    <col min="12803" max="12803" width="57.140625" style="2" customWidth="1"/>
    <col min="12804" max="12804" width="27.28515625" style="2" customWidth="1"/>
    <col min="12805" max="13056" width="11.42578125" style="2"/>
    <col min="13057" max="13058" width="11.5703125" style="2" bestFit="1" customWidth="1"/>
    <col min="13059" max="13059" width="57.140625" style="2" customWidth="1"/>
    <col min="13060" max="13060" width="27.28515625" style="2" customWidth="1"/>
    <col min="13061" max="13312" width="11.42578125" style="2"/>
    <col min="13313" max="13314" width="11.5703125" style="2" bestFit="1" customWidth="1"/>
    <col min="13315" max="13315" width="57.140625" style="2" customWidth="1"/>
    <col min="13316" max="13316" width="27.28515625" style="2" customWidth="1"/>
    <col min="13317" max="13568" width="11.42578125" style="2"/>
    <col min="13569" max="13570" width="11.5703125" style="2" bestFit="1" customWidth="1"/>
    <col min="13571" max="13571" width="57.140625" style="2" customWidth="1"/>
    <col min="13572" max="13572" width="27.28515625" style="2" customWidth="1"/>
    <col min="13573" max="13824" width="11.42578125" style="2"/>
    <col min="13825" max="13826" width="11.5703125" style="2" bestFit="1" customWidth="1"/>
    <col min="13827" max="13827" width="57.140625" style="2" customWidth="1"/>
    <col min="13828" max="13828" width="27.28515625" style="2" customWidth="1"/>
    <col min="13829" max="14080" width="11.42578125" style="2"/>
    <col min="14081" max="14082" width="11.5703125" style="2" bestFit="1" customWidth="1"/>
    <col min="14083" max="14083" width="57.140625" style="2" customWidth="1"/>
    <col min="14084" max="14084" width="27.28515625" style="2" customWidth="1"/>
    <col min="14085" max="14336" width="11.42578125" style="2"/>
    <col min="14337" max="14338" width="11.5703125" style="2" bestFit="1" customWidth="1"/>
    <col min="14339" max="14339" width="57.140625" style="2" customWidth="1"/>
    <col min="14340" max="14340" width="27.28515625" style="2" customWidth="1"/>
    <col min="14341" max="14592" width="11.42578125" style="2"/>
    <col min="14593" max="14594" width="11.5703125" style="2" bestFit="1" customWidth="1"/>
    <col min="14595" max="14595" width="57.140625" style="2" customWidth="1"/>
    <col min="14596" max="14596" width="27.28515625" style="2" customWidth="1"/>
    <col min="14597" max="14848" width="11.42578125" style="2"/>
    <col min="14849" max="14850" width="11.5703125" style="2" bestFit="1" customWidth="1"/>
    <col min="14851" max="14851" width="57.140625" style="2" customWidth="1"/>
    <col min="14852" max="14852" width="27.28515625" style="2" customWidth="1"/>
    <col min="14853" max="15104" width="11.42578125" style="2"/>
    <col min="15105" max="15106" width="11.5703125" style="2" bestFit="1" customWidth="1"/>
    <col min="15107" max="15107" width="57.140625" style="2" customWidth="1"/>
    <col min="15108" max="15108" width="27.28515625" style="2" customWidth="1"/>
    <col min="15109" max="15360" width="11.42578125" style="2"/>
    <col min="15361" max="15362" width="11.5703125" style="2" bestFit="1" customWidth="1"/>
    <col min="15363" max="15363" width="57.140625" style="2" customWidth="1"/>
    <col min="15364" max="15364" width="27.28515625" style="2" customWidth="1"/>
    <col min="15365" max="15616" width="11.42578125" style="2"/>
    <col min="15617" max="15618" width="11.5703125" style="2" bestFit="1" customWidth="1"/>
    <col min="15619" max="15619" width="57.140625" style="2" customWidth="1"/>
    <col min="15620" max="15620" width="27.28515625" style="2" customWidth="1"/>
    <col min="15621" max="15872" width="11.42578125" style="2"/>
    <col min="15873" max="15874" width="11.5703125" style="2" bestFit="1" customWidth="1"/>
    <col min="15875" max="15875" width="57.140625" style="2" customWidth="1"/>
    <col min="15876" max="15876" width="27.28515625" style="2" customWidth="1"/>
    <col min="15877" max="16128" width="11.42578125" style="2"/>
    <col min="16129" max="16130" width="11.5703125" style="2" bestFit="1" customWidth="1"/>
    <col min="16131" max="16131" width="57.140625" style="2" customWidth="1"/>
    <col min="16132" max="16132" width="27.28515625" style="2" customWidth="1"/>
    <col min="16133" max="16384" width="11.42578125" style="2"/>
  </cols>
  <sheetData>
    <row r="1" spans="1:5">
      <c r="A1" s="51" t="s">
        <v>0</v>
      </c>
      <c r="B1" s="51"/>
      <c r="C1" s="78"/>
      <c r="D1" s="47"/>
    </row>
    <row r="2" spans="1:5">
      <c r="A2" s="223" t="s">
        <v>43</v>
      </c>
      <c r="B2" s="223"/>
      <c r="C2" s="223"/>
      <c r="D2" s="223"/>
    </row>
    <row r="3" spans="1:5">
      <c r="A3" s="224" t="s">
        <v>38</v>
      </c>
      <c r="B3" s="224"/>
      <c r="C3" s="224"/>
      <c r="D3" s="224"/>
    </row>
    <row r="4" spans="1:5">
      <c r="A4" s="225" t="s">
        <v>39</v>
      </c>
      <c r="B4" s="225"/>
      <c r="C4" s="225"/>
      <c r="D4" s="225"/>
    </row>
    <row r="5" spans="1:5">
      <c r="A5" s="44"/>
      <c r="B5" s="19"/>
      <c r="C5" s="48"/>
    </row>
    <row r="6" spans="1:5">
      <c r="A6" s="44"/>
      <c r="B6" s="19"/>
      <c r="C6" s="48"/>
    </row>
    <row r="7" spans="1:5">
      <c r="A7" s="65" t="s">
        <v>32</v>
      </c>
      <c r="B7" s="65" t="s">
        <v>40</v>
      </c>
      <c r="C7" s="63" t="s">
        <v>33</v>
      </c>
      <c r="D7" s="71" t="s">
        <v>42</v>
      </c>
      <c r="E7" s="84" t="s">
        <v>44</v>
      </c>
    </row>
    <row r="8" spans="1:5" hidden="1" outlineLevel="2">
      <c r="A8" s="76">
        <v>43784</v>
      </c>
      <c r="B8" s="56">
        <v>25</v>
      </c>
      <c r="C8" s="50" t="s">
        <v>45</v>
      </c>
      <c r="D8" s="81">
        <v>4251.4799999999996</v>
      </c>
      <c r="E8" s="85" t="s">
        <v>78</v>
      </c>
    </row>
    <row r="9" spans="1:5" outlineLevel="1" collapsed="1">
      <c r="A9" s="76"/>
      <c r="B9" s="56"/>
      <c r="C9" s="88" t="s">
        <v>79</v>
      </c>
      <c r="D9" s="81">
        <f>SUBTOTAL(9,D8:D8)</f>
        <v>4251.4799999999996</v>
      </c>
      <c r="E9" s="85">
        <f>SUBTOTAL(9,E8:E8)</f>
        <v>0</v>
      </c>
    </row>
    <row r="10" spans="1:5" hidden="1" outlineLevel="2">
      <c r="C10" s="2" t="s">
        <v>48</v>
      </c>
      <c r="D10" s="49">
        <v>39200</v>
      </c>
      <c r="E10" s="83" t="s">
        <v>80</v>
      </c>
    </row>
    <row r="11" spans="1:5" hidden="1" outlineLevel="2">
      <c r="A11" s="76">
        <v>43788</v>
      </c>
      <c r="B11" s="56">
        <v>27</v>
      </c>
      <c r="C11" s="50" t="s">
        <v>51</v>
      </c>
      <c r="D11" s="67">
        <v>21355.439999999999</v>
      </c>
      <c r="E11" s="83" t="s">
        <v>80</v>
      </c>
    </row>
    <row r="12" spans="1:5" outlineLevel="1" collapsed="1">
      <c r="A12" s="76"/>
      <c r="B12" s="56"/>
      <c r="C12" s="88" t="s">
        <v>81</v>
      </c>
      <c r="D12" s="67">
        <f>SUBTOTAL(9,D10:D11)</f>
        <v>60555.44</v>
      </c>
      <c r="E12" s="83">
        <f>SUBTOTAL(9,E10:E11)</f>
        <v>0</v>
      </c>
    </row>
    <row r="13" spans="1:5" hidden="1" outlineLevel="2">
      <c r="A13" s="76">
        <v>43784</v>
      </c>
      <c r="B13" s="56">
        <v>25</v>
      </c>
      <c r="C13" s="50" t="s">
        <v>45</v>
      </c>
      <c r="D13" s="82">
        <v>2000</v>
      </c>
      <c r="E13" s="86" t="s">
        <v>82</v>
      </c>
    </row>
    <row r="14" spans="1:5" outlineLevel="1" collapsed="1">
      <c r="A14" s="76"/>
      <c r="B14" s="56"/>
      <c r="C14" s="88" t="s">
        <v>83</v>
      </c>
      <c r="D14" s="82">
        <f>SUBTOTAL(9,D13:D13)</f>
        <v>2000</v>
      </c>
      <c r="E14" s="86">
        <f>SUBTOTAL(9,E13:E13)</f>
        <v>0</v>
      </c>
    </row>
    <row r="15" spans="1:5" ht="25.5" hidden="1" outlineLevel="2">
      <c r="A15" s="76">
        <v>43797</v>
      </c>
      <c r="B15" s="56">
        <v>36</v>
      </c>
      <c r="C15" s="50" t="s">
        <v>56</v>
      </c>
      <c r="D15" s="67">
        <v>16907.36</v>
      </c>
      <c r="E15" s="83" t="s">
        <v>84</v>
      </c>
    </row>
    <row r="16" spans="1:5" outlineLevel="1" collapsed="1">
      <c r="A16" s="76"/>
      <c r="B16" s="56"/>
      <c r="C16" s="88" t="s">
        <v>85</v>
      </c>
      <c r="D16" s="67">
        <f>SUBTOTAL(9,D15:D15)</f>
        <v>16907.36</v>
      </c>
      <c r="E16" s="83">
        <f>SUBTOTAL(9,E15:E15)</f>
        <v>0</v>
      </c>
    </row>
    <row r="17" spans="1:5" hidden="1" outlineLevel="2">
      <c r="A17" s="76">
        <v>43784</v>
      </c>
      <c r="B17" s="56">
        <v>25</v>
      </c>
      <c r="C17" s="50" t="s">
        <v>45</v>
      </c>
      <c r="D17" s="81">
        <v>3500</v>
      </c>
      <c r="E17" s="85" t="s">
        <v>86</v>
      </c>
    </row>
    <row r="18" spans="1:5" outlineLevel="1" collapsed="1">
      <c r="A18" s="76"/>
      <c r="B18" s="56"/>
      <c r="C18" s="88" t="s">
        <v>87</v>
      </c>
      <c r="D18" s="81">
        <f>SUBTOTAL(9,D17:D17)</f>
        <v>3500</v>
      </c>
      <c r="E18" s="85">
        <f>SUBTOTAL(9,E17:E17)</f>
        <v>0</v>
      </c>
    </row>
    <row r="19" spans="1:5" hidden="1" outlineLevel="2">
      <c r="A19" s="44"/>
      <c r="B19" s="19"/>
      <c r="C19" s="79" t="s">
        <v>61</v>
      </c>
      <c r="D19" s="67">
        <v>642.07999999999993</v>
      </c>
      <c r="E19" s="83" t="s">
        <v>88</v>
      </c>
    </row>
    <row r="20" spans="1:5" hidden="1" outlineLevel="2">
      <c r="A20" s="76">
        <v>43791</v>
      </c>
      <c r="B20" s="56">
        <v>34</v>
      </c>
      <c r="C20" s="50" t="s">
        <v>64</v>
      </c>
      <c r="D20" s="67">
        <v>23750</v>
      </c>
      <c r="E20" s="83" t="s">
        <v>88</v>
      </c>
    </row>
    <row r="21" spans="1:5" hidden="1" outlineLevel="2">
      <c r="A21" s="76">
        <v>43791</v>
      </c>
      <c r="B21" s="56">
        <v>35</v>
      </c>
      <c r="C21" s="50" t="s">
        <v>64</v>
      </c>
      <c r="D21" s="67">
        <v>25650</v>
      </c>
      <c r="E21" s="83" t="s">
        <v>88</v>
      </c>
    </row>
    <row r="22" spans="1:5" outlineLevel="1" collapsed="1">
      <c r="A22" s="76"/>
      <c r="B22" s="56"/>
      <c r="C22" s="88" t="s">
        <v>89</v>
      </c>
      <c r="D22" s="67">
        <f>SUBTOTAL(9,D19:D21)</f>
        <v>50042.080000000002</v>
      </c>
      <c r="E22" s="83">
        <f>SUBTOTAL(9,E19:E21)</f>
        <v>0</v>
      </c>
    </row>
    <row r="23" spans="1:5" hidden="1" outlineLevel="2">
      <c r="A23" s="76">
        <v>43784</v>
      </c>
      <c r="B23" s="56">
        <v>25</v>
      </c>
      <c r="C23" s="50" t="s">
        <v>45</v>
      </c>
      <c r="D23" s="82">
        <v>16242.99</v>
      </c>
      <c r="E23" s="85" t="s">
        <v>90</v>
      </c>
    </row>
    <row r="24" spans="1:5" outlineLevel="1" collapsed="1">
      <c r="A24" s="76"/>
      <c r="B24" s="56"/>
      <c r="C24" s="88" t="s">
        <v>91</v>
      </c>
      <c r="D24" s="82">
        <f>SUBTOTAL(9,D23:D23)</f>
        <v>16242.99</v>
      </c>
      <c r="E24" s="85">
        <f>SUBTOTAL(9,E23:E23)</f>
        <v>0</v>
      </c>
    </row>
    <row r="25" spans="1:5" hidden="1" outlineLevel="2">
      <c r="A25" s="76">
        <v>43784</v>
      </c>
      <c r="B25" s="56">
        <v>25</v>
      </c>
      <c r="C25" s="50" t="s">
        <v>45</v>
      </c>
      <c r="D25" s="81">
        <v>2250</v>
      </c>
      <c r="E25" s="86" t="s">
        <v>92</v>
      </c>
    </row>
    <row r="26" spans="1:5" outlineLevel="1" collapsed="1">
      <c r="A26" s="76"/>
      <c r="B26" s="56"/>
      <c r="C26" s="88" t="s">
        <v>93</v>
      </c>
      <c r="D26" s="81">
        <f>SUBTOTAL(9,D25:D25)</f>
        <v>2250</v>
      </c>
      <c r="E26" s="86">
        <f>SUBTOTAL(9,E25:E25)</f>
        <v>0</v>
      </c>
    </row>
    <row r="27" spans="1:5" hidden="1" outlineLevel="2">
      <c r="A27" s="76">
        <v>43784</v>
      </c>
      <c r="B27" s="56">
        <v>25</v>
      </c>
      <c r="C27" s="50" t="s">
        <v>45</v>
      </c>
      <c r="D27" s="81">
        <v>900</v>
      </c>
      <c r="E27" s="85" t="s">
        <v>94</v>
      </c>
    </row>
    <row r="28" spans="1:5" outlineLevel="1" collapsed="1">
      <c r="A28" s="76"/>
      <c r="B28" s="56"/>
      <c r="C28" s="88" t="s">
        <v>95</v>
      </c>
      <c r="D28" s="81">
        <f>SUBTOTAL(9,D27:D27)</f>
        <v>900</v>
      </c>
      <c r="E28" s="85">
        <f>SUBTOTAL(9,E27:E27)</f>
        <v>0</v>
      </c>
    </row>
    <row r="29" spans="1:5" hidden="1" outlineLevel="2">
      <c r="A29" s="76">
        <v>43777</v>
      </c>
      <c r="B29" s="56">
        <v>21</v>
      </c>
      <c r="C29" s="50" t="s">
        <v>73</v>
      </c>
      <c r="D29" s="67">
        <v>49800</v>
      </c>
      <c r="E29" s="83" t="s">
        <v>96</v>
      </c>
    </row>
    <row r="30" spans="1:5" hidden="1" outlineLevel="2">
      <c r="A30" s="76">
        <v>43777</v>
      </c>
      <c r="B30" s="56">
        <v>22</v>
      </c>
      <c r="C30" s="50" t="s">
        <v>73</v>
      </c>
      <c r="D30" s="67">
        <v>42225</v>
      </c>
      <c r="E30" s="83" t="s">
        <v>96</v>
      </c>
    </row>
    <row r="31" spans="1:5" hidden="1" outlineLevel="2">
      <c r="A31" s="76">
        <v>43783</v>
      </c>
      <c r="B31" s="56">
        <v>23</v>
      </c>
      <c r="C31" s="50" t="s">
        <v>73</v>
      </c>
      <c r="D31" s="67">
        <v>48400</v>
      </c>
      <c r="E31" s="83" t="s">
        <v>96</v>
      </c>
    </row>
    <row r="32" spans="1:5" hidden="1" outlineLevel="2">
      <c r="A32" s="76">
        <v>43783</v>
      </c>
      <c r="B32" s="56">
        <v>24</v>
      </c>
      <c r="C32" s="50" t="s">
        <v>73</v>
      </c>
      <c r="D32" s="67">
        <v>46800</v>
      </c>
      <c r="E32" s="83" t="s">
        <v>96</v>
      </c>
    </row>
    <row r="33" spans="1:5" hidden="1" outlineLevel="2">
      <c r="A33" s="76">
        <v>43788</v>
      </c>
      <c r="B33" s="56">
        <v>28</v>
      </c>
      <c r="C33" s="50" t="s">
        <v>73</v>
      </c>
      <c r="D33" s="67">
        <v>5000</v>
      </c>
      <c r="E33" s="83" t="s">
        <v>96</v>
      </c>
    </row>
    <row r="34" spans="1:5" hidden="1" outlineLevel="2">
      <c r="A34" s="76">
        <v>43790</v>
      </c>
      <c r="B34" s="56">
        <v>30</v>
      </c>
      <c r="C34" s="50" t="s">
        <v>73</v>
      </c>
      <c r="D34" s="67">
        <v>32400</v>
      </c>
      <c r="E34" s="83" t="s">
        <v>96</v>
      </c>
    </row>
    <row r="35" spans="1:5" hidden="1" outlineLevel="2">
      <c r="A35" s="76">
        <v>43790</v>
      </c>
      <c r="B35" s="56">
        <v>31</v>
      </c>
      <c r="C35" s="50" t="s">
        <v>73</v>
      </c>
      <c r="D35" s="67">
        <v>32400</v>
      </c>
      <c r="E35" s="83" t="s">
        <v>96</v>
      </c>
    </row>
    <row r="36" spans="1:5" hidden="1" outlineLevel="2">
      <c r="A36" s="76">
        <v>43790</v>
      </c>
      <c r="B36" s="56">
        <v>32</v>
      </c>
      <c r="C36" s="50" t="s">
        <v>73</v>
      </c>
      <c r="D36" s="67">
        <v>20800</v>
      </c>
      <c r="E36" s="83" t="s">
        <v>96</v>
      </c>
    </row>
    <row r="37" spans="1:5" hidden="1" outlineLevel="2">
      <c r="A37" s="76">
        <v>43790</v>
      </c>
      <c r="B37" s="56">
        <v>33</v>
      </c>
      <c r="C37" s="50" t="s">
        <v>73</v>
      </c>
      <c r="D37" s="67">
        <v>17600</v>
      </c>
      <c r="E37" s="83" t="s">
        <v>96</v>
      </c>
    </row>
    <row r="38" spans="1:5" outlineLevel="1" collapsed="1">
      <c r="A38" s="76"/>
      <c r="B38" s="56"/>
      <c r="C38" s="88" t="s">
        <v>97</v>
      </c>
      <c r="D38" s="67">
        <f>SUBTOTAL(9,D29:D37)</f>
        <v>295425</v>
      </c>
      <c r="E38" s="83">
        <f>SUBTOTAL(9,E29:E37)</f>
        <v>0</v>
      </c>
    </row>
    <row r="39" spans="1:5" outlineLevel="1">
      <c r="A39" s="44"/>
      <c r="B39" s="19"/>
      <c r="C39" s="79"/>
      <c r="D39" s="67"/>
    </row>
    <row r="40" spans="1:5" outlineLevel="1">
      <c r="A40" s="44"/>
      <c r="B40" s="19"/>
      <c r="C40" s="79"/>
      <c r="D40" s="67"/>
    </row>
    <row r="41" spans="1:5" outlineLevel="1">
      <c r="A41" s="44"/>
      <c r="B41" s="19"/>
      <c r="C41" s="90" t="s">
        <v>76</v>
      </c>
      <c r="D41" s="67">
        <f>SUBTOTAL(9,D8:D40)</f>
        <v>452074.35</v>
      </c>
      <c r="E41" s="83">
        <f>SUBTOTAL(9,E8:E40)</f>
        <v>0</v>
      </c>
    </row>
    <row r="42" spans="1:5" ht="13.5" thickBot="1">
      <c r="A42" s="219" t="s">
        <v>77</v>
      </c>
      <c r="B42" s="219"/>
      <c r="C42" s="219"/>
      <c r="D42" s="77">
        <f>SUM(D8:D40)</f>
        <v>904148.7</v>
      </c>
    </row>
    <row r="43" spans="1:5" ht="13.5" thickTop="1">
      <c r="A43" s="44"/>
      <c r="B43" s="19"/>
      <c r="C43" s="79"/>
      <c r="D43" s="67"/>
    </row>
    <row r="44" spans="1:5">
      <c r="A44" s="44"/>
      <c r="B44" s="19"/>
      <c r="C44" s="79"/>
      <c r="D44" s="67"/>
    </row>
    <row r="45" spans="1:5">
      <c r="A45" s="44"/>
      <c r="B45" s="19"/>
      <c r="C45" s="79"/>
      <c r="D45" s="67"/>
    </row>
    <row r="46" spans="1:5">
      <c r="A46" s="44"/>
      <c r="B46" s="19"/>
      <c r="C46" s="79"/>
      <c r="D46" s="67"/>
    </row>
    <row r="47" spans="1:5">
      <c r="A47" s="44"/>
      <c r="B47" s="56"/>
      <c r="C47" s="79"/>
      <c r="D47" s="67"/>
    </row>
    <row r="48" spans="1:5">
      <c r="A48" s="44"/>
      <c r="B48" s="56"/>
      <c r="C48" s="79"/>
      <c r="D48" s="67"/>
    </row>
    <row r="49" spans="1:4">
      <c r="A49" s="44"/>
      <c r="B49" s="56"/>
      <c r="C49" s="79"/>
      <c r="D49" s="67"/>
    </row>
    <row r="50" spans="1:4">
      <c r="A50" s="44"/>
      <c r="B50" s="56"/>
      <c r="C50" s="79"/>
      <c r="D50" s="67"/>
    </row>
    <row r="51" spans="1:4">
      <c r="A51" s="44"/>
      <c r="B51" s="56"/>
      <c r="C51" s="79"/>
      <c r="D51" s="67"/>
    </row>
    <row r="52" spans="1:4">
      <c r="A52" s="44"/>
      <c r="B52" s="56"/>
      <c r="C52" s="79"/>
      <c r="D52" s="67"/>
    </row>
    <row r="53" spans="1:4">
      <c r="A53" s="44"/>
      <c r="B53" s="56"/>
      <c r="C53" s="79"/>
      <c r="D53" s="67"/>
    </row>
    <row r="54" spans="1:4">
      <c r="A54" s="44"/>
      <c r="B54" s="56"/>
      <c r="C54" s="79"/>
      <c r="D54" s="67"/>
    </row>
    <row r="55" spans="1:4">
      <c r="A55" s="44"/>
      <c r="B55" s="56"/>
      <c r="C55" s="79"/>
      <c r="D55" s="67"/>
    </row>
    <row r="56" spans="1:4">
      <c r="A56" s="44"/>
      <c r="B56" s="56"/>
      <c r="C56" s="79"/>
      <c r="D56" s="67"/>
    </row>
    <row r="57" spans="1:4">
      <c r="A57" s="44"/>
      <c r="B57" s="56"/>
      <c r="C57" s="79"/>
      <c r="D57" s="67"/>
    </row>
    <row r="58" spans="1:4">
      <c r="A58" s="44"/>
      <c r="B58" s="56"/>
      <c r="C58" s="79"/>
      <c r="D58" s="67"/>
    </row>
    <row r="59" spans="1:4">
      <c r="A59" s="44"/>
      <c r="B59" s="56"/>
      <c r="C59" s="79"/>
      <c r="D59" s="67"/>
    </row>
    <row r="60" spans="1:4">
      <c r="A60" s="44"/>
      <c r="B60" s="56"/>
      <c r="C60" s="79"/>
      <c r="D60" s="67"/>
    </row>
    <row r="61" spans="1:4">
      <c r="A61" s="44"/>
      <c r="B61" s="56"/>
      <c r="C61" s="79"/>
      <c r="D61" s="67"/>
    </row>
    <row r="62" spans="1:4">
      <c r="A62" s="44"/>
      <c r="B62" s="56"/>
      <c r="C62" s="79"/>
      <c r="D62" s="67"/>
    </row>
    <row r="63" spans="1:4">
      <c r="A63" s="44"/>
      <c r="B63" s="56"/>
      <c r="C63" s="79"/>
      <c r="D63" s="67"/>
    </row>
    <row r="64" spans="1:4">
      <c r="A64" s="44"/>
      <c r="B64" s="56"/>
      <c r="C64" s="79"/>
      <c r="D64" s="67"/>
    </row>
    <row r="65" spans="1:4">
      <c r="A65" s="44"/>
      <c r="B65" s="56"/>
      <c r="C65" s="79"/>
      <c r="D65" s="67"/>
    </row>
    <row r="66" spans="1:4">
      <c r="A66" s="44"/>
      <c r="B66" s="56"/>
      <c r="C66" s="79"/>
      <c r="D66" s="67"/>
    </row>
    <row r="67" spans="1:4">
      <c r="A67" s="44"/>
      <c r="B67" s="56"/>
      <c r="C67" s="79"/>
      <c r="D67" s="67"/>
    </row>
    <row r="68" spans="1:4">
      <c r="A68" s="44"/>
      <c r="B68" s="56"/>
      <c r="C68" s="79"/>
      <c r="D68" s="67"/>
    </row>
    <row r="69" spans="1:4">
      <c r="A69" s="44"/>
      <c r="B69" s="56"/>
      <c r="C69" s="79"/>
      <c r="D69" s="67"/>
    </row>
    <row r="70" spans="1:4">
      <c r="A70" s="44"/>
      <c r="B70" s="56"/>
      <c r="C70" s="79"/>
      <c r="D70" s="67"/>
    </row>
    <row r="71" spans="1:4">
      <c r="A71" s="44"/>
      <c r="B71" s="56"/>
      <c r="C71" s="79"/>
      <c r="D71" s="67"/>
    </row>
    <row r="72" spans="1:4">
      <c r="A72" s="44"/>
      <c r="B72" s="56"/>
      <c r="C72" s="79"/>
      <c r="D72" s="67"/>
    </row>
    <row r="73" spans="1:4">
      <c r="A73" s="44"/>
      <c r="B73" s="56"/>
      <c r="C73" s="79"/>
      <c r="D73" s="67"/>
    </row>
    <row r="74" spans="1:4">
      <c r="A74" s="44"/>
      <c r="B74" s="56"/>
      <c r="C74" s="79"/>
      <c r="D74" s="67"/>
    </row>
    <row r="75" spans="1:4">
      <c r="A75" s="44"/>
      <c r="B75" s="56"/>
      <c r="C75" s="79"/>
      <c r="D75" s="67"/>
    </row>
    <row r="76" spans="1:4">
      <c r="A76" s="44"/>
      <c r="B76" s="56"/>
      <c r="C76" s="79"/>
      <c r="D76" s="67"/>
    </row>
    <row r="77" spans="1:4">
      <c r="A77" s="44"/>
      <c r="B77" s="56"/>
      <c r="C77" s="79"/>
      <c r="D77" s="67"/>
    </row>
    <row r="78" spans="1:4">
      <c r="A78" s="44"/>
      <c r="B78" s="56"/>
      <c r="C78" s="79"/>
      <c r="D78" s="67"/>
    </row>
    <row r="79" spans="1:4">
      <c r="A79" s="44"/>
      <c r="B79" s="56"/>
      <c r="C79" s="79"/>
      <c r="D79" s="67"/>
    </row>
    <row r="80" spans="1:4">
      <c r="A80" s="44"/>
      <c r="B80" s="56"/>
      <c r="C80" s="79"/>
      <c r="D80" s="67"/>
    </row>
    <row r="81" spans="1:4">
      <c r="A81" s="44"/>
      <c r="B81" s="56"/>
      <c r="C81" s="79"/>
      <c r="D81" s="67"/>
    </row>
    <row r="82" spans="1:4">
      <c r="A82" s="44"/>
      <c r="B82" s="56"/>
      <c r="C82" s="79"/>
      <c r="D82" s="67"/>
    </row>
    <row r="83" spans="1:4">
      <c r="A83" s="44"/>
      <c r="B83" s="56"/>
      <c r="C83" s="79"/>
      <c r="D83" s="67"/>
    </row>
    <row r="84" spans="1:4">
      <c r="A84" s="44"/>
      <c r="B84" s="56"/>
      <c r="C84" s="79"/>
      <c r="D84" s="67"/>
    </row>
    <row r="85" spans="1:4">
      <c r="A85" s="44"/>
      <c r="B85" s="56"/>
      <c r="C85" s="79"/>
      <c r="D85" s="67"/>
    </row>
    <row r="86" spans="1:4">
      <c r="A86" s="44"/>
      <c r="B86" s="56"/>
      <c r="C86" s="79"/>
      <c r="D86" s="67"/>
    </row>
    <row r="87" spans="1:4">
      <c r="A87" s="44"/>
      <c r="B87" s="56"/>
      <c r="C87" s="79"/>
      <c r="D87" s="67"/>
    </row>
    <row r="88" spans="1:4">
      <c r="A88" s="44"/>
      <c r="B88" s="56"/>
      <c r="C88" s="79"/>
      <c r="D88" s="67"/>
    </row>
    <row r="89" spans="1:4">
      <c r="A89" s="44"/>
      <c r="B89" s="56"/>
      <c r="C89" s="79"/>
      <c r="D89" s="67"/>
    </row>
    <row r="90" spans="1:4">
      <c r="A90" s="44"/>
      <c r="B90" s="56"/>
      <c r="C90" s="79"/>
      <c r="D90" s="67"/>
    </row>
    <row r="91" spans="1:4">
      <c r="A91" s="44"/>
      <c r="B91" s="56"/>
      <c r="C91" s="79"/>
      <c r="D91" s="67"/>
    </row>
    <row r="92" spans="1:4">
      <c r="A92" s="44"/>
      <c r="B92" s="56"/>
      <c r="C92" s="79"/>
      <c r="D92" s="67"/>
    </row>
    <row r="93" spans="1:4">
      <c r="A93" s="44"/>
      <c r="B93" s="56"/>
      <c r="C93" s="79"/>
      <c r="D93" s="67"/>
    </row>
    <row r="94" spans="1:4">
      <c r="A94" s="44"/>
      <c r="B94" s="56"/>
      <c r="C94" s="79"/>
      <c r="D94" s="67"/>
    </row>
    <row r="95" spans="1:4">
      <c r="A95" s="44"/>
      <c r="B95" s="56"/>
      <c r="C95" s="79"/>
      <c r="D95" s="67"/>
    </row>
    <row r="96" spans="1:4">
      <c r="A96" s="44"/>
      <c r="B96" s="56"/>
      <c r="C96" s="79"/>
      <c r="D96" s="67"/>
    </row>
    <row r="97" spans="1:6">
      <c r="A97" s="44"/>
      <c r="B97" s="56"/>
      <c r="C97" s="79"/>
      <c r="D97" s="67"/>
    </row>
    <row r="98" spans="1:6">
      <c r="A98" s="44"/>
      <c r="B98" s="56"/>
      <c r="C98" s="79"/>
      <c r="D98" s="67"/>
    </row>
    <row r="99" spans="1:6">
      <c r="A99" s="44"/>
      <c r="B99" s="56"/>
      <c r="C99" s="79"/>
      <c r="D99" s="67"/>
    </row>
    <row r="100" spans="1:6">
      <c r="A100" s="44"/>
      <c r="B100" s="56"/>
      <c r="C100" s="79"/>
      <c r="D100" s="67"/>
    </row>
    <row r="101" spans="1:6">
      <c r="A101" s="44"/>
      <c r="B101" s="56"/>
      <c r="C101" s="79"/>
      <c r="D101" s="67"/>
    </row>
    <row r="102" spans="1:6">
      <c r="A102" s="44"/>
      <c r="B102" s="56"/>
      <c r="C102" s="79"/>
      <c r="D102" s="67"/>
    </row>
    <row r="103" spans="1:6">
      <c r="A103" s="44"/>
      <c r="B103" s="56"/>
      <c r="C103" s="79"/>
      <c r="D103" s="67"/>
    </row>
    <row r="104" spans="1:6">
      <c r="A104" s="44"/>
      <c r="B104" s="56"/>
      <c r="C104" s="79"/>
      <c r="D104" s="67"/>
    </row>
    <row r="105" spans="1:6">
      <c r="A105" s="44"/>
      <c r="B105" s="56"/>
      <c r="C105" s="79"/>
      <c r="D105" s="67"/>
    </row>
    <row r="106" spans="1:6">
      <c r="A106" s="44"/>
      <c r="B106" s="56"/>
      <c r="C106" s="79"/>
      <c r="D106" s="67"/>
      <c r="E106" s="19"/>
      <c r="F106" s="11"/>
    </row>
    <row r="107" spans="1:6">
      <c r="A107" s="44"/>
      <c r="B107" s="56"/>
      <c r="C107" s="79"/>
      <c r="D107" s="67"/>
      <c r="E107" s="19"/>
      <c r="F107" s="11"/>
    </row>
    <row r="108" spans="1:6">
      <c r="A108" s="44"/>
      <c r="B108" s="56"/>
      <c r="C108" s="79"/>
      <c r="D108" s="67"/>
      <c r="E108" s="19"/>
      <c r="F108" s="11"/>
    </row>
    <row r="109" spans="1:6">
      <c r="A109" s="44"/>
      <c r="B109" s="56"/>
      <c r="C109" s="79"/>
      <c r="D109" s="67"/>
      <c r="E109" s="19"/>
      <c r="F109" s="11"/>
    </row>
    <row r="110" spans="1:6">
      <c r="A110" s="44"/>
      <c r="B110" s="56"/>
      <c r="C110" s="79"/>
      <c r="D110" s="67"/>
      <c r="E110" s="19"/>
      <c r="F110" s="11"/>
    </row>
  </sheetData>
  <sortState xmlns:xlrd2="http://schemas.microsoft.com/office/spreadsheetml/2017/richdata2" ref="A8:E30">
    <sortCondition ref="E8:E30"/>
  </sortState>
  <mergeCells count="4">
    <mergeCell ref="A2:D2"/>
    <mergeCell ref="A3:D3"/>
    <mergeCell ref="A4:D4"/>
    <mergeCell ref="A42:C4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81"/>
  <sheetViews>
    <sheetView view="pageBreakPreview" topLeftCell="A3" zoomScale="60" zoomScaleNormal="100" workbookViewId="0">
      <selection activeCell="G91" sqref="G91"/>
    </sheetView>
  </sheetViews>
  <sheetFormatPr baseColWidth="10" defaultColWidth="9.140625" defaultRowHeight="12.75"/>
  <cols>
    <col min="1" max="1" width="4" style="16" customWidth="1"/>
    <col min="2" max="2" width="3.85546875" style="16" customWidth="1"/>
    <col min="3" max="3" width="4.5703125" style="16" customWidth="1"/>
    <col min="4" max="5" width="4.28515625" style="16" customWidth="1"/>
    <col min="6" max="6" width="49.140625" style="45" bestFit="1" customWidth="1"/>
    <col min="7" max="7" width="12" style="39" bestFit="1" customWidth="1"/>
    <col min="8" max="8" width="18.42578125" style="91" customWidth="1"/>
    <col min="9" max="9" width="20.140625" style="16" bestFit="1" customWidth="1"/>
    <col min="10" max="10" width="9.85546875" style="16" bestFit="1" customWidth="1"/>
    <col min="11" max="256" width="9.140625" style="16"/>
    <col min="257" max="257" width="4" style="16" customWidth="1"/>
    <col min="258" max="258" width="3.85546875" style="16" customWidth="1"/>
    <col min="259" max="259" width="4.5703125" style="16" customWidth="1"/>
    <col min="260" max="261" width="4.28515625" style="16" customWidth="1"/>
    <col min="262" max="262" width="49.140625" style="16" bestFit="1" customWidth="1"/>
    <col min="263" max="263" width="12" style="16" bestFit="1" customWidth="1"/>
    <col min="264" max="264" width="18.42578125" style="16" customWidth="1"/>
    <col min="265" max="265" width="20.140625" style="16" bestFit="1" customWidth="1"/>
    <col min="266" max="266" width="9.85546875" style="16" bestFit="1" customWidth="1"/>
    <col min="267" max="512" width="9.140625" style="16"/>
    <col min="513" max="513" width="4" style="16" customWidth="1"/>
    <col min="514" max="514" width="3.85546875" style="16" customWidth="1"/>
    <col min="515" max="515" width="4.5703125" style="16" customWidth="1"/>
    <col min="516" max="517" width="4.28515625" style="16" customWidth="1"/>
    <col min="518" max="518" width="49.140625" style="16" bestFit="1" customWidth="1"/>
    <col min="519" max="519" width="12" style="16" bestFit="1" customWidth="1"/>
    <col min="520" max="520" width="18.42578125" style="16" customWidth="1"/>
    <col min="521" max="521" width="20.140625" style="16" bestFit="1" customWidth="1"/>
    <col min="522" max="522" width="9.85546875" style="16" bestFit="1" customWidth="1"/>
    <col min="523" max="768" width="9.140625" style="16"/>
    <col min="769" max="769" width="4" style="16" customWidth="1"/>
    <col min="770" max="770" width="3.85546875" style="16" customWidth="1"/>
    <col min="771" max="771" width="4.5703125" style="16" customWidth="1"/>
    <col min="772" max="773" width="4.28515625" style="16" customWidth="1"/>
    <col min="774" max="774" width="49.140625" style="16" bestFit="1" customWidth="1"/>
    <col min="775" max="775" width="12" style="16" bestFit="1" customWidth="1"/>
    <col min="776" max="776" width="18.42578125" style="16" customWidth="1"/>
    <col min="777" max="777" width="20.140625" style="16" bestFit="1" customWidth="1"/>
    <col min="778" max="778" width="9.85546875" style="16" bestFit="1" customWidth="1"/>
    <col min="779" max="1024" width="9.140625" style="16"/>
    <col min="1025" max="1025" width="4" style="16" customWidth="1"/>
    <col min="1026" max="1026" width="3.85546875" style="16" customWidth="1"/>
    <col min="1027" max="1027" width="4.5703125" style="16" customWidth="1"/>
    <col min="1028" max="1029" width="4.28515625" style="16" customWidth="1"/>
    <col min="1030" max="1030" width="49.140625" style="16" bestFit="1" customWidth="1"/>
    <col min="1031" max="1031" width="12" style="16" bestFit="1" customWidth="1"/>
    <col min="1032" max="1032" width="18.42578125" style="16" customWidth="1"/>
    <col min="1033" max="1033" width="20.140625" style="16" bestFit="1" customWidth="1"/>
    <col min="1034" max="1034" width="9.85546875" style="16" bestFit="1" customWidth="1"/>
    <col min="1035" max="1280" width="9.140625" style="16"/>
    <col min="1281" max="1281" width="4" style="16" customWidth="1"/>
    <col min="1282" max="1282" width="3.85546875" style="16" customWidth="1"/>
    <col min="1283" max="1283" width="4.5703125" style="16" customWidth="1"/>
    <col min="1284" max="1285" width="4.28515625" style="16" customWidth="1"/>
    <col min="1286" max="1286" width="49.140625" style="16" bestFit="1" customWidth="1"/>
    <col min="1287" max="1287" width="12" style="16" bestFit="1" customWidth="1"/>
    <col min="1288" max="1288" width="18.42578125" style="16" customWidth="1"/>
    <col min="1289" max="1289" width="20.140625" style="16" bestFit="1" customWidth="1"/>
    <col min="1290" max="1290" width="9.85546875" style="16" bestFit="1" customWidth="1"/>
    <col min="1291" max="1536" width="9.140625" style="16"/>
    <col min="1537" max="1537" width="4" style="16" customWidth="1"/>
    <col min="1538" max="1538" width="3.85546875" style="16" customWidth="1"/>
    <col min="1539" max="1539" width="4.5703125" style="16" customWidth="1"/>
    <col min="1540" max="1541" width="4.28515625" style="16" customWidth="1"/>
    <col min="1542" max="1542" width="49.140625" style="16" bestFit="1" customWidth="1"/>
    <col min="1543" max="1543" width="12" style="16" bestFit="1" customWidth="1"/>
    <col min="1544" max="1544" width="18.42578125" style="16" customWidth="1"/>
    <col min="1545" max="1545" width="20.140625" style="16" bestFit="1" customWidth="1"/>
    <col min="1546" max="1546" width="9.85546875" style="16" bestFit="1" customWidth="1"/>
    <col min="1547" max="1792" width="9.140625" style="16"/>
    <col min="1793" max="1793" width="4" style="16" customWidth="1"/>
    <col min="1794" max="1794" width="3.85546875" style="16" customWidth="1"/>
    <col min="1795" max="1795" width="4.5703125" style="16" customWidth="1"/>
    <col min="1796" max="1797" width="4.28515625" style="16" customWidth="1"/>
    <col min="1798" max="1798" width="49.140625" style="16" bestFit="1" customWidth="1"/>
    <col min="1799" max="1799" width="12" style="16" bestFit="1" customWidth="1"/>
    <col min="1800" max="1800" width="18.42578125" style="16" customWidth="1"/>
    <col min="1801" max="1801" width="20.140625" style="16" bestFit="1" customWidth="1"/>
    <col min="1802" max="1802" width="9.85546875" style="16" bestFit="1" customWidth="1"/>
    <col min="1803" max="2048" width="9.140625" style="16"/>
    <col min="2049" max="2049" width="4" style="16" customWidth="1"/>
    <col min="2050" max="2050" width="3.85546875" style="16" customWidth="1"/>
    <col min="2051" max="2051" width="4.5703125" style="16" customWidth="1"/>
    <col min="2052" max="2053" width="4.28515625" style="16" customWidth="1"/>
    <col min="2054" max="2054" width="49.140625" style="16" bestFit="1" customWidth="1"/>
    <col min="2055" max="2055" width="12" style="16" bestFit="1" customWidth="1"/>
    <col min="2056" max="2056" width="18.42578125" style="16" customWidth="1"/>
    <col min="2057" max="2057" width="20.140625" style="16" bestFit="1" customWidth="1"/>
    <col min="2058" max="2058" width="9.85546875" style="16" bestFit="1" customWidth="1"/>
    <col min="2059" max="2304" width="9.140625" style="16"/>
    <col min="2305" max="2305" width="4" style="16" customWidth="1"/>
    <col min="2306" max="2306" width="3.85546875" style="16" customWidth="1"/>
    <col min="2307" max="2307" width="4.5703125" style="16" customWidth="1"/>
    <col min="2308" max="2309" width="4.28515625" style="16" customWidth="1"/>
    <col min="2310" max="2310" width="49.140625" style="16" bestFit="1" customWidth="1"/>
    <col min="2311" max="2311" width="12" style="16" bestFit="1" customWidth="1"/>
    <col min="2312" max="2312" width="18.42578125" style="16" customWidth="1"/>
    <col min="2313" max="2313" width="20.140625" style="16" bestFit="1" customWidth="1"/>
    <col min="2314" max="2314" width="9.85546875" style="16" bestFit="1" customWidth="1"/>
    <col min="2315" max="2560" width="9.140625" style="16"/>
    <col min="2561" max="2561" width="4" style="16" customWidth="1"/>
    <col min="2562" max="2562" width="3.85546875" style="16" customWidth="1"/>
    <col min="2563" max="2563" width="4.5703125" style="16" customWidth="1"/>
    <col min="2564" max="2565" width="4.28515625" style="16" customWidth="1"/>
    <col min="2566" max="2566" width="49.140625" style="16" bestFit="1" customWidth="1"/>
    <col min="2567" max="2567" width="12" style="16" bestFit="1" customWidth="1"/>
    <col min="2568" max="2568" width="18.42578125" style="16" customWidth="1"/>
    <col min="2569" max="2569" width="20.140625" style="16" bestFit="1" customWidth="1"/>
    <col min="2570" max="2570" width="9.85546875" style="16" bestFit="1" customWidth="1"/>
    <col min="2571" max="2816" width="9.140625" style="16"/>
    <col min="2817" max="2817" width="4" style="16" customWidth="1"/>
    <col min="2818" max="2818" width="3.85546875" style="16" customWidth="1"/>
    <col min="2819" max="2819" width="4.5703125" style="16" customWidth="1"/>
    <col min="2820" max="2821" width="4.28515625" style="16" customWidth="1"/>
    <col min="2822" max="2822" width="49.140625" style="16" bestFit="1" customWidth="1"/>
    <col min="2823" max="2823" width="12" style="16" bestFit="1" customWidth="1"/>
    <col min="2824" max="2824" width="18.42578125" style="16" customWidth="1"/>
    <col min="2825" max="2825" width="20.140625" style="16" bestFit="1" customWidth="1"/>
    <col min="2826" max="2826" width="9.85546875" style="16" bestFit="1" customWidth="1"/>
    <col min="2827" max="3072" width="9.140625" style="16"/>
    <col min="3073" max="3073" width="4" style="16" customWidth="1"/>
    <col min="3074" max="3074" width="3.85546875" style="16" customWidth="1"/>
    <col min="3075" max="3075" width="4.5703125" style="16" customWidth="1"/>
    <col min="3076" max="3077" width="4.28515625" style="16" customWidth="1"/>
    <col min="3078" max="3078" width="49.140625" style="16" bestFit="1" customWidth="1"/>
    <col min="3079" max="3079" width="12" style="16" bestFit="1" customWidth="1"/>
    <col min="3080" max="3080" width="18.42578125" style="16" customWidth="1"/>
    <col min="3081" max="3081" width="20.140625" style="16" bestFit="1" customWidth="1"/>
    <col min="3082" max="3082" width="9.85546875" style="16" bestFit="1" customWidth="1"/>
    <col min="3083" max="3328" width="9.140625" style="16"/>
    <col min="3329" max="3329" width="4" style="16" customWidth="1"/>
    <col min="3330" max="3330" width="3.85546875" style="16" customWidth="1"/>
    <col min="3331" max="3331" width="4.5703125" style="16" customWidth="1"/>
    <col min="3332" max="3333" width="4.28515625" style="16" customWidth="1"/>
    <col min="3334" max="3334" width="49.140625" style="16" bestFit="1" customWidth="1"/>
    <col min="3335" max="3335" width="12" style="16" bestFit="1" customWidth="1"/>
    <col min="3336" max="3336" width="18.42578125" style="16" customWidth="1"/>
    <col min="3337" max="3337" width="20.140625" style="16" bestFit="1" customWidth="1"/>
    <col min="3338" max="3338" width="9.85546875" style="16" bestFit="1" customWidth="1"/>
    <col min="3339" max="3584" width="9.140625" style="16"/>
    <col min="3585" max="3585" width="4" style="16" customWidth="1"/>
    <col min="3586" max="3586" width="3.85546875" style="16" customWidth="1"/>
    <col min="3587" max="3587" width="4.5703125" style="16" customWidth="1"/>
    <col min="3588" max="3589" width="4.28515625" style="16" customWidth="1"/>
    <col min="3590" max="3590" width="49.140625" style="16" bestFit="1" customWidth="1"/>
    <col min="3591" max="3591" width="12" style="16" bestFit="1" customWidth="1"/>
    <col min="3592" max="3592" width="18.42578125" style="16" customWidth="1"/>
    <col min="3593" max="3593" width="20.140625" style="16" bestFit="1" customWidth="1"/>
    <col min="3594" max="3594" width="9.85546875" style="16" bestFit="1" customWidth="1"/>
    <col min="3595" max="3840" width="9.140625" style="16"/>
    <col min="3841" max="3841" width="4" style="16" customWidth="1"/>
    <col min="3842" max="3842" width="3.85546875" style="16" customWidth="1"/>
    <col min="3843" max="3843" width="4.5703125" style="16" customWidth="1"/>
    <col min="3844" max="3845" width="4.28515625" style="16" customWidth="1"/>
    <col min="3846" max="3846" width="49.140625" style="16" bestFit="1" customWidth="1"/>
    <col min="3847" max="3847" width="12" style="16" bestFit="1" customWidth="1"/>
    <col min="3848" max="3848" width="18.42578125" style="16" customWidth="1"/>
    <col min="3849" max="3849" width="20.140625" style="16" bestFit="1" customWidth="1"/>
    <col min="3850" max="3850" width="9.85546875" style="16" bestFit="1" customWidth="1"/>
    <col min="3851" max="4096" width="9.140625" style="16"/>
    <col min="4097" max="4097" width="4" style="16" customWidth="1"/>
    <col min="4098" max="4098" width="3.85546875" style="16" customWidth="1"/>
    <col min="4099" max="4099" width="4.5703125" style="16" customWidth="1"/>
    <col min="4100" max="4101" width="4.28515625" style="16" customWidth="1"/>
    <col min="4102" max="4102" width="49.140625" style="16" bestFit="1" customWidth="1"/>
    <col min="4103" max="4103" width="12" style="16" bestFit="1" customWidth="1"/>
    <col min="4104" max="4104" width="18.42578125" style="16" customWidth="1"/>
    <col min="4105" max="4105" width="20.140625" style="16" bestFit="1" customWidth="1"/>
    <col min="4106" max="4106" width="9.85546875" style="16" bestFit="1" customWidth="1"/>
    <col min="4107" max="4352" width="9.140625" style="16"/>
    <col min="4353" max="4353" width="4" style="16" customWidth="1"/>
    <col min="4354" max="4354" width="3.85546875" style="16" customWidth="1"/>
    <col min="4355" max="4355" width="4.5703125" style="16" customWidth="1"/>
    <col min="4356" max="4357" width="4.28515625" style="16" customWidth="1"/>
    <col min="4358" max="4358" width="49.140625" style="16" bestFit="1" customWidth="1"/>
    <col min="4359" max="4359" width="12" style="16" bestFit="1" customWidth="1"/>
    <col min="4360" max="4360" width="18.42578125" style="16" customWidth="1"/>
    <col min="4361" max="4361" width="20.140625" style="16" bestFit="1" customWidth="1"/>
    <col min="4362" max="4362" width="9.85546875" style="16" bestFit="1" customWidth="1"/>
    <col min="4363" max="4608" width="9.140625" style="16"/>
    <col min="4609" max="4609" width="4" style="16" customWidth="1"/>
    <col min="4610" max="4610" width="3.85546875" style="16" customWidth="1"/>
    <col min="4611" max="4611" width="4.5703125" style="16" customWidth="1"/>
    <col min="4612" max="4613" width="4.28515625" style="16" customWidth="1"/>
    <col min="4614" max="4614" width="49.140625" style="16" bestFit="1" customWidth="1"/>
    <col min="4615" max="4615" width="12" style="16" bestFit="1" customWidth="1"/>
    <col min="4616" max="4616" width="18.42578125" style="16" customWidth="1"/>
    <col min="4617" max="4617" width="20.140625" style="16" bestFit="1" customWidth="1"/>
    <col min="4618" max="4618" width="9.85546875" style="16" bestFit="1" customWidth="1"/>
    <col min="4619" max="4864" width="9.140625" style="16"/>
    <col min="4865" max="4865" width="4" style="16" customWidth="1"/>
    <col min="4866" max="4866" width="3.85546875" style="16" customWidth="1"/>
    <col min="4867" max="4867" width="4.5703125" style="16" customWidth="1"/>
    <col min="4868" max="4869" width="4.28515625" style="16" customWidth="1"/>
    <col min="4870" max="4870" width="49.140625" style="16" bestFit="1" customWidth="1"/>
    <col min="4871" max="4871" width="12" style="16" bestFit="1" customWidth="1"/>
    <col min="4872" max="4872" width="18.42578125" style="16" customWidth="1"/>
    <col min="4873" max="4873" width="20.140625" style="16" bestFit="1" customWidth="1"/>
    <col min="4874" max="4874" width="9.85546875" style="16" bestFit="1" customWidth="1"/>
    <col min="4875" max="5120" width="9.140625" style="16"/>
    <col min="5121" max="5121" width="4" style="16" customWidth="1"/>
    <col min="5122" max="5122" width="3.85546875" style="16" customWidth="1"/>
    <col min="5123" max="5123" width="4.5703125" style="16" customWidth="1"/>
    <col min="5124" max="5125" width="4.28515625" style="16" customWidth="1"/>
    <col min="5126" max="5126" width="49.140625" style="16" bestFit="1" customWidth="1"/>
    <col min="5127" max="5127" width="12" style="16" bestFit="1" customWidth="1"/>
    <col min="5128" max="5128" width="18.42578125" style="16" customWidth="1"/>
    <col min="5129" max="5129" width="20.140625" style="16" bestFit="1" customWidth="1"/>
    <col min="5130" max="5130" width="9.85546875" style="16" bestFit="1" customWidth="1"/>
    <col min="5131" max="5376" width="9.140625" style="16"/>
    <col min="5377" max="5377" width="4" style="16" customWidth="1"/>
    <col min="5378" max="5378" width="3.85546875" style="16" customWidth="1"/>
    <col min="5379" max="5379" width="4.5703125" style="16" customWidth="1"/>
    <col min="5380" max="5381" width="4.28515625" style="16" customWidth="1"/>
    <col min="5382" max="5382" width="49.140625" style="16" bestFit="1" customWidth="1"/>
    <col min="5383" max="5383" width="12" style="16" bestFit="1" customWidth="1"/>
    <col min="5384" max="5384" width="18.42578125" style="16" customWidth="1"/>
    <col min="5385" max="5385" width="20.140625" style="16" bestFit="1" customWidth="1"/>
    <col min="5386" max="5386" width="9.85546875" style="16" bestFit="1" customWidth="1"/>
    <col min="5387" max="5632" width="9.140625" style="16"/>
    <col min="5633" max="5633" width="4" style="16" customWidth="1"/>
    <col min="5634" max="5634" width="3.85546875" style="16" customWidth="1"/>
    <col min="5635" max="5635" width="4.5703125" style="16" customWidth="1"/>
    <col min="5636" max="5637" width="4.28515625" style="16" customWidth="1"/>
    <col min="5638" max="5638" width="49.140625" style="16" bestFit="1" customWidth="1"/>
    <col min="5639" max="5639" width="12" style="16" bestFit="1" customWidth="1"/>
    <col min="5640" max="5640" width="18.42578125" style="16" customWidth="1"/>
    <col min="5641" max="5641" width="20.140625" style="16" bestFit="1" customWidth="1"/>
    <col min="5642" max="5642" width="9.85546875" style="16" bestFit="1" customWidth="1"/>
    <col min="5643" max="5888" width="9.140625" style="16"/>
    <col min="5889" max="5889" width="4" style="16" customWidth="1"/>
    <col min="5890" max="5890" width="3.85546875" style="16" customWidth="1"/>
    <col min="5891" max="5891" width="4.5703125" style="16" customWidth="1"/>
    <col min="5892" max="5893" width="4.28515625" style="16" customWidth="1"/>
    <col min="5894" max="5894" width="49.140625" style="16" bestFit="1" customWidth="1"/>
    <col min="5895" max="5895" width="12" style="16" bestFit="1" customWidth="1"/>
    <col min="5896" max="5896" width="18.42578125" style="16" customWidth="1"/>
    <col min="5897" max="5897" width="20.140625" style="16" bestFit="1" customWidth="1"/>
    <col min="5898" max="5898" width="9.85546875" style="16" bestFit="1" customWidth="1"/>
    <col min="5899" max="6144" width="9.140625" style="16"/>
    <col min="6145" max="6145" width="4" style="16" customWidth="1"/>
    <col min="6146" max="6146" width="3.85546875" style="16" customWidth="1"/>
    <col min="6147" max="6147" width="4.5703125" style="16" customWidth="1"/>
    <col min="6148" max="6149" width="4.28515625" style="16" customWidth="1"/>
    <col min="6150" max="6150" width="49.140625" style="16" bestFit="1" customWidth="1"/>
    <col min="6151" max="6151" width="12" style="16" bestFit="1" customWidth="1"/>
    <col min="6152" max="6152" width="18.42578125" style="16" customWidth="1"/>
    <col min="6153" max="6153" width="20.140625" style="16" bestFit="1" customWidth="1"/>
    <col min="6154" max="6154" width="9.85546875" style="16" bestFit="1" customWidth="1"/>
    <col min="6155" max="6400" width="9.140625" style="16"/>
    <col min="6401" max="6401" width="4" style="16" customWidth="1"/>
    <col min="6402" max="6402" width="3.85546875" style="16" customWidth="1"/>
    <col min="6403" max="6403" width="4.5703125" style="16" customWidth="1"/>
    <col min="6404" max="6405" width="4.28515625" style="16" customWidth="1"/>
    <col min="6406" max="6406" width="49.140625" style="16" bestFit="1" customWidth="1"/>
    <col min="6407" max="6407" width="12" style="16" bestFit="1" customWidth="1"/>
    <col min="6408" max="6408" width="18.42578125" style="16" customWidth="1"/>
    <col min="6409" max="6409" width="20.140625" style="16" bestFit="1" customWidth="1"/>
    <col min="6410" max="6410" width="9.85546875" style="16" bestFit="1" customWidth="1"/>
    <col min="6411" max="6656" width="9.140625" style="16"/>
    <col min="6657" max="6657" width="4" style="16" customWidth="1"/>
    <col min="6658" max="6658" width="3.85546875" style="16" customWidth="1"/>
    <col min="6659" max="6659" width="4.5703125" style="16" customWidth="1"/>
    <col min="6660" max="6661" width="4.28515625" style="16" customWidth="1"/>
    <col min="6662" max="6662" width="49.140625" style="16" bestFit="1" customWidth="1"/>
    <col min="6663" max="6663" width="12" style="16" bestFit="1" customWidth="1"/>
    <col min="6664" max="6664" width="18.42578125" style="16" customWidth="1"/>
    <col min="6665" max="6665" width="20.140625" style="16" bestFit="1" customWidth="1"/>
    <col min="6666" max="6666" width="9.85546875" style="16" bestFit="1" customWidth="1"/>
    <col min="6667" max="6912" width="9.140625" style="16"/>
    <col min="6913" max="6913" width="4" style="16" customWidth="1"/>
    <col min="6914" max="6914" width="3.85546875" style="16" customWidth="1"/>
    <col min="6915" max="6915" width="4.5703125" style="16" customWidth="1"/>
    <col min="6916" max="6917" width="4.28515625" style="16" customWidth="1"/>
    <col min="6918" max="6918" width="49.140625" style="16" bestFit="1" customWidth="1"/>
    <col min="6919" max="6919" width="12" style="16" bestFit="1" customWidth="1"/>
    <col min="6920" max="6920" width="18.42578125" style="16" customWidth="1"/>
    <col min="6921" max="6921" width="20.140625" style="16" bestFit="1" customWidth="1"/>
    <col min="6922" max="6922" width="9.85546875" style="16" bestFit="1" customWidth="1"/>
    <col min="6923" max="7168" width="9.140625" style="16"/>
    <col min="7169" max="7169" width="4" style="16" customWidth="1"/>
    <col min="7170" max="7170" width="3.85546875" style="16" customWidth="1"/>
    <col min="7171" max="7171" width="4.5703125" style="16" customWidth="1"/>
    <col min="7172" max="7173" width="4.28515625" style="16" customWidth="1"/>
    <col min="7174" max="7174" width="49.140625" style="16" bestFit="1" customWidth="1"/>
    <col min="7175" max="7175" width="12" style="16" bestFit="1" customWidth="1"/>
    <col min="7176" max="7176" width="18.42578125" style="16" customWidth="1"/>
    <col min="7177" max="7177" width="20.140625" style="16" bestFit="1" customWidth="1"/>
    <col min="7178" max="7178" width="9.85546875" style="16" bestFit="1" customWidth="1"/>
    <col min="7179" max="7424" width="9.140625" style="16"/>
    <col min="7425" max="7425" width="4" style="16" customWidth="1"/>
    <col min="7426" max="7426" width="3.85546875" style="16" customWidth="1"/>
    <col min="7427" max="7427" width="4.5703125" style="16" customWidth="1"/>
    <col min="7428" max="7429" width="4.28515625" style="16" customWidth="1"/>
    <col min="7430" max="7430" width="49.140625" style="16" bestFit="1" customWidth="1"/>
    <col min="7431" max="7431" width="12" style="16" bestFit="1" customWidth="1"/>
    <col min="7432" max="7432" width="18.42578125" style="16" customWidth="1"/>
    <col min="7433" max="7433" width="20.140625" style="16" bestFit="1" customWidth="1"/>
    <col min="7434" max="7434" width="9.85546875" style="16" bestFit="1" customWidth="1"/>
    <col min="7435" max="7680" width="9.140625" style="16"/>
    <col min="7681" max="7681" width="4" style="16" customWidth="1"/>
    <col min="7682" max="7682" width="3.85546875" style="16" customWidth="1"/>
    <col min="7683" max="7683" width="4.5703125" style="16" customWidth="1"/>
    <col min="7684" max="7685" width="4.28515625" style="16" customWidth="1"/>
    <col min="7686" max="7686" width="49.140625" style="16" bestFit="1" customWidth="1"/>
    <col min="7687" max="7687" width="12" style="16" bestFit="1" customWidth="1"/>
    <col min="7688" max="7688" width="18.42578125" style="16" customWidth="1"/>
    <col min="7689" max="7689" width="20.140625" style="16" bestFit="1" customWidth="1"/>
    <col min="7690" max="7690" width="9.85546875" style="16" bestFit="1" customWidth="1"/>
    <col min="7691" max="7936" width="9.140625" style="16"/>
    <col min="7937" max="7937" width="4" style="16" customWidth="1"/>
    <col min="7938" max="7938" width="3.85546875" style="16" customWidth="1"/>
    <col min="7939" max="7939" width="4.5703125" style="16" customWidth="1"/>
    <col min="7940" max="7941" width="4.28515625" style="16" customWidth="1"/>
    <col min="7942" max="7942" width="49.140625" style="16" bestFit="1" customWidth="1"/>
    <col min="7943" max="7943" width="12" style="16" bestFit="1" customWidth="1"/>
    <col min="7944" max="7944" width="18.42578125" style="16" customWidth="1"/>
    <col min="7945" max="7945" width="20.140625" style="16" bestFit="1" customWidth="1"/>
    <col min="7946" max="7946" width="9.85546875" style="16" bestFit="1" customWidth="1"/>
    <col min="7947" max="8192" width="9.140625" style="16"/>
    <col min="8193" max="8193" width="4" style="16" customWidth="1"/>
    <col min="8194" max="8194" width="3.85546875" style="16" customWidth="1"/>
    <col min="8195" max="8195" width="4.5703125" style="16" customWidth="1"/>
    <col min="8196" max="8197" width="4.28515625" style="16" customWidth="1"/>
    <col min="8198" max="8198" width="49.140625" style="16" bestFit="1" customWidth="1"/>
    <col min="8199" max="8199" width="12" style="16" bestFit="1" customWidth="1"/>
    <col min="8200" max="8200" width="18.42578125" style="16" customWidth="1"/>
    <col min="8201" max="8201" width="20.140625" style="16" bestFit="1" customWidth="1"/>
    <col min="8202" max="8202" width="9.85546875" style="16" bestFit="1" customWidth="1"/>
    <col min="8203" max="8448" width="9.140625" style="16"/>
    <col min="8449" max="8449" width="4" style="16" customWidth="1"/>
    <col min="8450" max="8450" width="3.85546875" style="16" customWidth="1"/>
    <col min="8451" max="8451" width="4.5703125" style="16" customWidth="1"/>
    <col min="8452" max="8453" width="4.28515625" style="16" customWidth="1"/>
    <col min="8454" max="8454" width="49.140625" style="16" bestFit="1" customWidth="1"/>
    <col min="8455" max="8455" width="12" style="16" bestFit="1" customWidth="1"/>
    <col min="8456" max="8456" width="18.42578125" style="16" customWidth="1"/>
    <col min="8457" max="8457" width="20.140625" style="16" bestFit="1" customWidth="1"/>
    <col min="8458" max="8458" width="9.85546875" style="16" bestFit="1" customWidth="1"/>
    <col min="8459" max="8704" width="9.140625" style="16"/>
    <col min="8705" max="8705" width="4" style="16" customWidth="1"/>
    <col min="8706" max="8706" width="3.85546875" style="16" customWidth="1"/>
    <col min="8707" max="8707" width="4.5703125" style="16" customWidth="1"/>
    <col min="8708" max="8709" width="4.28515625" style="16" customWidth="1"/>
    <col min="8710" max="8710" width="49.140625" style="16" bestFit="1" customWidth="1"/>
    <col min="8711" max="8711" width="12" style="16" bestFit="1" customWidth="1"/>
    <col min="8712" max="8712" width="18.42578125" style="16" customWidth="1"/>
    <col min="8713" max="8713" width="20.140625" style="16" bestFit="1" customWidth="1"/>
    <col min="8714" max="8714" width="9.85546875" style="16" bestFit="1" customWidth="1"/>
    <col min="8715" max="8960" width="9.140625" style="16"/>
    <col min="8961" max="8961" width="4" style="16" customWidth="1"/>
    <col min="8962" max="8962" width="3.85546875" style="16" customWidth="1"/>
    <col min="8963" max="8963" width="4.5703125" style="16" customWidth="1"/>
    <col min="8964" max="8965" width="4.28515625" style="16" customWidth="1"/>
    <col min="8966" max="8966" width="49.140625" style="16" bestFit="1" customWidth="1"/>
    <col min="8967" max="8967" width="12" style="16" bestFit="1" customWidth="1"/>
    <col min="8968" max="8968" width="18.42578125" style="16" customWidth="1"/>
    <col min="8969" max="8969" width="20.140625" style="16" bestFit="1" customWidth="1"/>
    <col min="8970" max="8970" width="9.85546875" style="16" bestFit="1" customWidth="1"/>
    <col min="8971" max="9216" width="9.140625" style="16"/>
    <col min="9217" max="9217" width="4" style="16" customWidth="1"/>
    <col min="9218" max="9218" width="3.85546875" style="16" customWidth="1"/>
    <col min="9219" max="9219" width="4.5703125" style="16" customWidth="1"/>
    <col min="9220" max="9221" width="4.28515625" style="16" customWidth="1"/>
    <col min="9222" max="9222" width="49.140625" style="16" bestFit="1" customWidth="1"/>
    <col min="9223" max="9223" width="12" style="16" bestFit="1" customWidth="1"/>
    <col min="9224" max="9224" width="18.42578125" style="16" customWidth="1"/>
    <col min="9225" max="9225" width="20.140625" style="16" bestFit="1" customWidth="1"/>
    <col min="9226" max="9226" width="9.85546875" style="16" bestFit="1" customWidth="1"/>
    <col min="9227" max="9472" width="9.140625" style="16"/>
    <col min="9473" max="9473" width="4" style="16" customWidth="1"/>
    <col min="9474" max="9474" width="3.85546875" style="16" customWidth="1"/>
    <col min="9475" max="9475" width="4.5703125" style="16" customWidth="1"/>
    <col min="9476" max="9477" width="4.28515625" style="16" customWidth="1"/>
    <col min="9478" max="9478" width="49.140625" style="16" bestFit="1" customWidth="1"/>
    <col min="9479" max="9479" width="12" style="16" bestFit="1" customWidth="1"/>
    <col min="9480" max="9480" width="18.42578125" style="16" customWidth="1"/>
    <col min="9481" max="9481" width="20.140625" style="16" bestFit="1" customWidth="1"/>
    <col min="9482" max="9482" width="9.85546875" style="16" bestFit="1" customWidth="1"/>
    <col min="9483" max="9728" width="9.140625" style="16"/>
    <col min="9729" max="9729" width="4" style="16" customWidth="1"/>
    <col min="9730" max="9730" width="3.85546875" style="16" customWidth="1"/>
    <col min="9731" max="9731" width="4.5703125" style="16" customWidth="1"/>
    <col min="9732" max="9733" width="4.28515625" style="16" customWidth="1"/>
    <col min="9734" max="9734" width="49.140625" style="16" bestFit="1" customWidth="1"/>
    <col min="9735" max="9735" width="12" style="16" bestFit="1" customWidth="1"/>
    <col min="9736" max="9736" width="18.42578125" style="16" customWidth="1"/>
    <col min="9737" max="9737" width="20.140625" style="16" bestFit="1" customWidth="1"/>
    <col min="9738" max="9738" width="9.85546875" style="16" bestFit="1" customWidth="1"/>
    <col min="9739" max="9984" width="9.140625" style="16"/>
    <col min="9985" max="9985" width="4" style="16" customWidth="1"/>
    <col min="9986" max="9986" width="3.85546875" style="16" customWidth="1"/>
    <col min="9987" max="9987" width="4.5703125" style="16" customWidth="1"/>
    <col min="9988" max="9989" width="4.28515625" style="16" customWidth="1"/>
    <col min="9990" max="9990" width="49.140625" style="16" bestFit="1" customWidth="1"/>
    <col min="9991" max="9991" width="12" style="16" bestFit="1" customWidth="1"/>
    <col min="9992" max="9992" width="18.42578125" style="16" customWidth="1"/>
    <col min="9993" max="9993" width="20.140625" style="16" bestFit="1" customWidth="1"/>
    <col min="9994" max="9994" width="9.85546875" style="16" bestFit="1" customWidth="1"/>
    <col min="9995" max="10240" width="9.140625" style="16"/>
    <col min="10241" max="10241" width="4" style="16" customWidth="1"/>
    <col min="10242" max="10242" width="3.85546875" style="16" customWidth="1"/>
    <col min="10243" max="10243" width="4.5703125" style="16" customWidth="1"/>
    <col min="10244" max="10245" width="4.28515625" style="16" customWidth="1"/>
    <col min="10246" max="10246" width="49.140625" style="16" bestFit="1" customWidth="1"/>
    <col min="10247" max="10247" width="12" style="16" bestFit="1" customWidth="1"/>
    <col min="10248" max="10248" width="18.42578125" style="16" customWidth="1"/>
    <col min="10249" max="10249" width="20.140625" style="16" bestFit="1" customWidth="1"/>
    <col min="10250" max="10250" width="9.85546875" style="16" bestFit="1" customWidth="1"/>
    <col min="10251" max="10496" width="9.140625" style="16"/>
    <col min="10497" max="10497" width="4" style="16" customWidth="1"/>
    <col min="10498" max="10498" width="3.85546875" style="16" customWidth="1"/>
    <col min="10499" max="10499" width="4.5703125" style="16" customWidth="1"/>
    <col min="10500" max="10501" width="4.28515625" style="16" customWidth="1"/>
    <col min="10502" max="10502" width="49.140625" style="16" bestFit="1" customWidth="1"/>
    <col min="10503" max="10503" width="12" style="16" bestFit="1" customWidth="1"/>
    <col min="10504" max="10504" width="18.42578125" style="16" customWidth="1"/>
    <col min="10505" max="10505" width="20.140625" style="16" bestFit="1" customWidth="1"/>
    <col min="10506" max="10506" width="9.85546875" style="16" bestFit="1" customWidth="1"/>
    <col min="10507" max="10752" width="9.140625" style="16"/>
    <col min="10753" max="10753" width="4" style="16" customWidth="1"/>
    <col min="10754" max="10754" width="3.85546875" style="16" customWidth="1"/>
    <col min="10755" max="10755" width="4.5703125" style="16" customWidth="1"/>
    <col min="10756" max="10757" width="4.28515625" style="16" customWidth="1"/>
    <col min="10758" max="10758" width="49.140625" style="16" bestFit="1" customWidth="1"/>
    <col min="10759" max="10759" width="12" style="16" bestFit="1" customWidth="1"/>
    <col min="10760" max="10760" width="18.42578125" style="16" customWidth="1"/>
    <col min="10761" max="10761" width="20.140625" style="16" bestFit="1" customWidth="1"/>
    <col min="10762" max="10762" width="9.85546875" style="16" bestFit="1" customWidth="1"/>
    <col min="10763" max="11008" width="9.140625" style="16"/>
    <col min="11009" max="11009" width="4" style="16" customWidth="1"/>
    <col min="11010" max="11010" width="3.85546875" style="16" customWidth="1"/>
    <col min="11011" max="11011" width="4.5703125" style="16" customWidth="1"/>
    <col min="11012" max="11013" width="4.28515625" style="16" customWidth="1"/>
    <col min="11014" max="11014" width="49.140625" style="16" bestFit="1" customWidth="1"/>
    <col min="11015" max="11015" width="12" style="16" bestFit="1" customWidth="1"/>
    <col min="11016" max="11016" width="18.42578125" style="16" customWidth="1"/>
    <col min="11017" max="11017" width="20.140625" style="16" bestFit="1" customWidth="1"/>
    <col min="11018" max="11018" width="9.85546875" style="16" bestFit="1" customWidth="1"/>
    <col min="11019" max="11264" width="9.140625" style="16"/>
    <col min="11265" max="11265" width="4" style="16" customWidth="1"/>
    <col min="11266" max="11266" width="3.85546875" style="16" customWidth="1"/>
    <col min="11267" max="11267" width="4.5703125" style="16" customWidth="1"/>
    <col min="11268" max="11269" width="4.28515625" style="16" customWidth="1"/>
    <col min="11270" max="11270" width="49.140625" style="16" bestFit="1" customWidth="1"/>
    <col min="11271" max="11271" width="12" style="16" bestFit="1" customWidth="1"/>
    <col min="11272" max="11272" width="18.42578125" style="16" customWidth="1"/>
    <col min="11273" max="11273" width="20.140625" style="16" bestFit="1" customWidth="1"/>
    <col min="11274" max="11274" width="9.85546875" style="16" bestFit="1" customWidth="1"/>
    <col min="11275" max="11520" width="9.140625" style="16"/>
    <col min="11521" max="11521" width="4" style="16" customWidth="1"/>
    <col min="11522" max="11522" width="3.85546875" style="16" customWidth="1"/>
    <col min="11523" max="11523" width="4.5703125" style="16" customWidth="1"/>
    <col min="11524" max="11525" width="4.28515625" style="16" customWidth="1"/>
    <col min="11526" max="11526" width="49.140625" style="16" bestFit="1" customWidth="1"/>
    <col min="11527" max="11527" width="12" style="16" bestFit="1" customWidth="1"/>
    <col min="11528" max="11528" width="18.42578125" style="16" customWidth="1"/>
    <col min="11529" max="11529" width="20.140625" style="16" bestFit="1" customWidth="1"/>
    <col min="11530" max="11530" width="9.85546875" style="16" bestFit="1" customWidth="1"/>
    <col min="11531" max="11776" width="9.140625" style="16"/>
    <col min="11777" max="11777" width="4" style="16" customWidth="1"/>
    <col min="11778" max="11778" width="3.85546875" style="16" customWidth="1"/>
    <col min="11779" max="11779" width="4.5703125" style="16" customWidth="1"/>
    <col min="11780" max="11781" width="4.28515625" style="16" customWidth="1"/>
    <col min="11782" max="11782" width="49.140625" style="16" bestFit="1" customWidth="1"/>
    <col min="11783" max="11783" width="12" style="16" bestFit="1" customWidth="1"/>
    <col min="11784" max="11784" width="18.42578125" style="16" customWidth="1"/>
    <col min="11785" max="11785" width="20.140625" style="16" bestFit="1" customWidth="1"/>
    <col min="11786" max="11786" width="9.85546875" style="16" bestFit="1" customWidth="1"/>
    <col min="11787" max="12032" width="9.140625" style="16"/>
    <col min="12033" max="12033" width="4" style="16" customWidth="1"/>
    <col min="12034" max="12034" width="3.85546875" style="16" customWidth="1"/>
    <col min="12035" max="12035" width="4.5703125" style="16" customWidth="1"/>
    <col min="12036" max="12037" width="4.28515625" style="16" customWidth="1"/>
    <col min="12038" max="12038" width="49.140625" style="16" bestFit="1" customWidth="1"/>
    <col min="12039" max="12039" width="12" style="16" bestFit="1" customWidth="1"/>
    <col min="12040" max="12040" width="18.42578125" style="16" customWidth="1"/>
    <col min="12041" max="12041" width="20.140625" style="16" bestFit="1" customWidth="1"/>
    <col min="12042" max="12042" width="9.85546875" style="16" bestFit="1" customWidth="1"/>
    <col min="12043" max="12288" width="9.140625" style="16"/>
    <col min="12289" max="12289" width="4" style="16" customWidth="1"/>
    <col min="12290" max="12290" width="3.85546875" style="16" customWidth="1"/>
    <col min="12291" max="12291" width="4.5703125" style="16" customWidth="1"/>
    <col min="12292" max="12293" width="4.28515625" style="16" customWidth="1"/>
    <col min="12294" max="12294" width="49.140625" style="16" bestFit="1" customWidth="1"/>
    <col min="12295" max="12295" width="12" style="16" bestFit="1" customWidth="1"/>
    <col min="12296" max="12296" width="18.42578125" style="16" customWidth="1"/>
    <col min="12297" max="12297" width="20.140625" style="16" bestFit="1" customWidth="1"/>
    <col min="12298" max="12298" width="9.85546875" style="16" bestFit="1" customWidth="1"/>
    <col min="12299" max="12544" width="9.140625" style="16"/>
    <col min="12545" max="12545" width="4" style="16" customWidth="1"/>
    <col min="12546" max="12546" width="3.85546875" style="16" customWidth="1"/>
    <col min="12547" max="12547" width="4.5703125" style="16" customWidth="1"/>
    <col min="12548" max="12549" width="4.28515625" style="16" customWidth="1"/>
    <col min="12550" max="12550" width="49.140625" style="16" bestFit="1" customWidth="1"/>
    <col min="12551" max="12551" width="12" style="16" bestFit="1" customWidth="1"/>
    <col min="12552" max="12552" width="18.42578125" style="16" customWidth="1"/>
    <col min="12553" max="12553" width="20.140625" style="16" bestFit="1" customWidth="1"/>
    <col min="12554" max="12554" width="9.85546875" style="16" bestFit="1" customWidth="1"/>
    <col min="12555" max="12800" width="9.140625" style="16"/>
    <col min="12801" max="12801" width="4" style="16" customWidth="1"/>
    <col min="12802" max="12802" width="3.85546875" style="16" customWidth="1"/>
    <col min="12803" max="12803" width="4.5703125" style="16" customWidth="1"/>
    <col min="12804" max="12805" width="4.28515625" style="16" customWidth="1"/>
    <col min="12806" max="12806" width="49.140625" style="16" bestFit="1" customWidth="1"/>
    <col min="12807" max="12807" width="12" style="16" bestFit="1" customWidth="1"/>
    <col min="12808" max="12808" width="18.42578125" style="16" customWidth="1"/>
    <col min="12809" max="12809" width="20.140625" style="16" bestFit="1" customWidth="1"/>
    <col min="12810" max="12810" width="9.85546875" style="16" bestFit="1" customWidth="1"/>
    <col min="12811" max="13056" width="9.140625" style="16"/>
    <col min="13057" max="13057" width="4" style="16" customWidth="1"/>
    <col min="13058" max="13058" width="3.85546875" style="16" customWidth="1"/>
    <col min="13059" max="13059" width="4.5703125" style="16" customWidth="1"/>
    <col min="13060" max="13061" width="4.28515625" style="16" customWidth="1"/>
    <col min="13062" max="13062" width="49.140625" style="16" bestFit="1" customWidth="1"/>
    <col min="13063" max="13063" width="12" style="16" bestFit="1" customWidth="1"/>
    <col min="13064" max="13064" width="18.42578125" style="16" customWidth="1"/>
    <col min="13065" max="13065" width="20.140625" style="16" bestFit="1" customWidth="1"/>
    <col min="13066" max="13066" width="9.85546875" style="16" bestFit="1" customWidth="1"/>
    <col min="13067" max="13312" width="9.140625" style="16"/>
    <col min="13313" max="13313" width="4" style="16" customWidth="1"/>
    <col min="13314" max="13314" width="3.85546875" style="16" customWidth="1"/>
    <col min="13315" max="13315" width="4.5703125" style="16" customWidth="1"/>
    <col min="13316" max="13317" width="4.28515625" style="16" customWidth="1"/>
    <col min="13318" max="13318" width="49.140625" style="16" bestFit="1" customWidth="1"/>
    <col min="13319" max="13319" width="12" style="16" bestFit="1" customWidth="1"/>
    <col min="13320" max="13320" width="18.42578125" style="16" customWidth="1"/>
    <col min="13321" max="13321" width="20.140625" style="16" bestFit="1" customWidth="1"/>
    <col min="13322" max="13322" width="9.85546875" style="16" bestFit="1" customWidth="1"/>
    <col min="13323" max="13568" width="9.140625" style="16"/>
    <col min="13569" max="13569" width="4" style="16" customWidth="1"/>
    <col min="13570" max="13570" width="3.85546875" style="16" customWidth="1"/>
    <col min="13571" max="13571" width="4.5703125" style="16" customWidth="1"/>
    <col min="13572" max="13573" width="4.28515625" style="16" customWidth="1"/>
    <col min="13574" max="13574" width="49.140625" style="16" bestFit="1" customWidth="1"/>
    <col min="13575" max="13575" width="12" style="16" bestFit="1" customWidth="1"/>
    <col min="13576" max="13576" width="18.42578125" style="16" customWidth="1"/>
    <col min="13577" max="13577" width="20.140625" style="16" bestFit="1" customWidth="1"/>
    <col min="13578" max="13578" width="9.85546875" style="16" bestFit="1" customWidth="1"/>
    <col min="13579" max="13824" width="9.140625" style="16"/>
    <col min="13825" max="13825" width="4" style="16" customWidth="1"/>
    <col min="13826" max="13826" width="3.85546875" style="16" customWidth="1"/>
    <col min="13827" max="13827" width="4.5703125" style="16" customWidth="1"/>
    <col min="13828" max="13829" width="4.28515625" style="16" customWidth="1"/>
    <col min="13830" max="13830" width="49.140625" style="16" bestFit="1" customWidth="1"/>
    <col min="13831" max="13831" width="12" style="16" bestFit="1" customWidth="1"/>
    <col min="13832" max="13832" width="18.42578125" style="16" customWidth="1"/>
    <col min="13833" max="13833" width="20.140625" style="16" bestFit="1" customWidth="1"/>
    <col min="13834" max="13834" width="9.85546875" style="16" bestFit="1" customWidth="1"/>
    <col min="13835" max="14080" width="9.140625" style="16"/>
    <col min="14081" max="14081" width="4" style="16" customWidth="1"/>
    <col min="14082" max="14082" width="3.85546875" style="16" customWidth="1"/>
    <col min="14083" max="14083" width="4.5703125" style="16" customWidth="1"/>
    <col min="14084" max="14085" width="4.28515625" style="16" customWidth="1"/>
    <col min="14086" max="14086" width="49.140625" style="16" bestFit="1" customWidth="1"/>
    <col min="14087" max="14087" width="12" style="16" bestFit="1" customWidth="1"/>
    <col min="14088" max="14088" width="18.42578125" style="16" customWidth="1"/>
    <col min="14089" max="14089" width="20.140625" style="16" bestFit="1" customWidth="1"/>
    <col min="14090" max="14090" width="9.85546875" style="16" bestFit="1" customWidth="1"/>
    <col min="14091" max="14336" width="9.140625" style="16"/>
    <col min="14337" max="14337" width="4" style="16" customWidth="1"/>
    <col min="14338" max="14338" width="3.85546875" style="16" customWidth="1"/>
    <col min="14339" max="14339" width="4.5703125" style="16" customWidth="1"/>
    <col min="14340" max="14341" width="4.28515625" style="16" customWidth="1"/>
    <col min="14342" max="14342" width="49.140625" style="16" bestFit="1" customWidth="1"/>
    <col min="14343" max="14343" width="12" style="16" bestFit="1" customWidth="1"/>
    <col min="14344" max="14344" width="18.42578125" style="16" customWidth="1"/>
    <col min="14345" max="14345" width="20.140625" style="16" bestFit="1" customWidth="1"/>
    <col min="14346" max="14346" width="9.85546875" style="16" bestFit="1" customWidth="1"/>
    <col min="14347" max="14592" width="9.140625" style="16"/>
    <col min="14593" max="14593" width="4" style="16" customWidth="1"/>
    <col min="14594" max="14594" width="3.85546875" style="16" customWidth="1"/>
    <col min="14595" max="14595" width="4.5703125" style="16" customWidth="1"/>
    <col min="14596" max="14597" width="4.28515625" style="16" customWidth="1"/>
    <col min="14598" max="14598" width="49.140625" style="16" bestFit="1" customWidth="1"/>
    <col min="14599" max="14599" width="12" style="16" bestFit="1" customWidth="1"/>
    <col min="14600" max="14600" width="18.42578125" style="16" customWidth="1"/>
    <col min="14601" max="14601" width="20.140625" style="16" bestFit="1" customWidth="1"/>
    <col min="14602" max="14602" width="9.85546875" style="16" bestFit="1" customWidth="1"/>
    <col min="14603" max="14848" width="9.140625" style="16"/>
    <col min="14849" max="14849" width="4" style="16" customWidth="1"/>
    <col min="14850" max="14850" width="3.85546875" style="16" customWidth="1"/>
    <col min="14851" max="14851" width="4.5703125" style="16" customWidth="1"/>
    <col min="14852" max="14853" width="4.28515625" style="16" customWidth="1"/>
    <col min="14854" max="14854" width="49.140625" style="16" bestFit="1" customWidth="1"/>
    <col min="14855" max="14855" width="12" style="16" bestFit="1" customWidth="1"/>
    <col min="14856" max="14856" width="18.42578125" style="16" customWidth="1"/>
    <col min="14857" max="14857" width="20.140625" style="16" bestFit="1" customWidth="1"/>
    <col min="14858" max="14858" width="9.85546875" style="16" bestFit="1" customWidth="1"/>
    <col min="14859" max="15104" width="9.140625" style="16"/>
    <col min="15105" max="15105" width="4" style="16" customWidth="1"/>
    <col min="15106" max="15106" width="3.85546875" style="16" customWidth="1"/>
    <col min="15107" max="15107" width="4.5703125" style="16" customWidth="1"/>
    <col min="15108" max="15109" width="4.28515625" style="16" customWidth="1"/>
    <col min="15110" max="15110" width="49.140625" style="16" bestFit="1" customWidth="1"/>
    <col min="15111" max="15111" width="12" style="16" bestFit="1" customWidth="1"/>
    <col min="15112" max="15112" width="18.42578125" style="16" customWidth="1"/>
    <col min="15113" max="15113" width="20.140625" style="16" bestFit="1" customWidth="1"/>
    <col min="15114" max="15114" width="9.85546875" style="16" bestFit="1" customWidth="1"/>
    <col min="15115" max="15360" width="9.140625" style="16"/>
    <col min="15361" max="15361" width="4" style="16" customWidth="1"/>
    <col min="15362" max="15362" width="3.85546875" style="16" customWidth="1"/>
    <col min="15363" max="15363" width="4.5703125" style="16" customWidth="1"/>
    <col min="15364" max="15365" width="4.28515625" style="16" customWidth="1"/>
    <col min="15366" max="15366" width="49.140625" style="16" bestFit="1" customWidth="1"/>
    <col min="15367" max="15367" width="12" style="16" bestFit="1" customWidth="1"/>
    <col min="15368" max="15368" width="18.42578125" style="16" customWidth="1"/>
    <col min="15369" max="15369" width="20.140625" style="16" bestFit="1" customWidth="1"/>
    <col min="15370" max="15370" width="9.85546875" style="16" bestFit="1" customWidth="1"/>
    <col min="15371" max="15616" width="9.140625" style="16"/>
    <col min="15617" max="15617" width="4" style="16" customWidth="1"/>
    <col min="15618" max="15618" width="3.85546875" style="16" customWidth="1"/>
    <col min="15619" max="15619" width="4.5703125" style="16" customWidth="1"/>
    <col min="15620" max="15621" width="4.28515625" style="16" customWidth="1"/>
    <col min="15622" max="15622" width="49.140625" style="16" bestFit="1" customWidth="1"/>
    <col min="15623" max="15623" width="12" style="16" bestFit="1" customWidth="1"/>
    <col min="15624" max="15624" width="18.42578125" style="16" customWidth="1"/>
    <col min="15625" max="15625" width="20.140625" style="16" bestFit="1" customWidth="1"/>
    <col min="15626" max="15626" width="9.85546875" style="16" bestFit="1" customWidth="1"/>
    <col min="15627" max="15872" width="9.140625" style="16"/>
    <col min="15873" max="15873" width="4" style="16" customWidth="1"/>
    <col min="15874" max="15874" width="3.85546875" style="16" customWidth="1"/>
    <col min="15875" max="15875" width="4.5703125" style="16" customWidth="1"/>
    <col min="15876" max="15877" width="4.28515625" style="16" customWidth="1"/>
    <col min="15878" max="15878" width="49.140625" style="16" bestFit="1" customWidth="1"/>
    <col min="15879" max="15879" width="12" style="16" bestFit="1" customWidth="1"/>
    <col min="15880" max="15880" width="18.42578125" style="16" customWidth="1"/>
    <col min="15881" max="15881" width="20.140625" style="16" bestFit="1" customWidth="1"/>
    <col min="15882" max="15882" width="9.85546875" style="16" bestFit="1" customWidth="1"/>
    <col min="15883" max="16128" width="9.140625" style="16"/>
    <col min="16129" max="16129" width="4" style="16" customWidth="1"/>
    <col min="16130" max="16130" width="3.85546875" style="16" customWidth="1"/>
    <col min="16131" max="16131" width="4.5703125" style="16" customWidth="1"/>
    <col min="16132" max="16133" width="4.28515625" style="16" customWidth="1"/>
    <col min="16134" max="16134" width="49.140625" style="16" bestFit="1" customWidth="1"/>
    <col min="16135" max="16135" width="12" style="16" bestFit="1" customWidth="1"/>
    <col min="16136" max="16136" width="18.42578125" style="16" customWidth="1"/>
    <col min="16137" max="16137" width="20.140625" style="16" bestFit="1" customWidth="1"/>
    <col min="16138" max="16138" width="9.85546875" style="16" bestFit="1" customWidth="1"/>
    <col min="16139" max="16384" width="9.140625" style="16"/>
  </cols>
  <sheetData>
    <row r="1" spans="1:9">
      <c r="A1" s="19"/>
    </row>
    <row r="2" spans="1:9">
      <c r="A2" s="19"/>
    </row>
    <row r="3" spans="1:9">
      <c r="A3" s="19"/>
    </row>
    <row r="4" spans="1:9">
      <c r="A4" s="19"/>
    </row>
    <row r="5" spans="1:9">
      <c r="A5" s="19"/>
    </row>
    <row r="6" spans="1:9">
      <c r="A6" s="218" t="s">
        <v>0</v>
      </c>
      <c r="B6" s="218"/>
      <c r="C6" s="218"/>
      <c r="D6" s="218"/>
      <c r="E6" s="218"/>
      <c r="F6" s="218"/>
      <c r="G6" s="218"/>
      <c r="H6" s="218"/>
    </row>
    <row r="7" spans="1:9">
      <c r="A7" s="218" t="s">
        <v>98</v>
      </c>
      <c r="B7" s="218"/>
      <c r="C7" s="218"/>
      <c r="D7" s="218"/>
      <c r="E7" s="218"/>
      <c r="F7" s="218"/>
      <c r="G7" s="218"/>
      <c r="H7" s="218"/>
    </row>
    <row r="8" spans="1:9">
      <c r="A8" s="218" t="s">
        <v>99</v>
      </c>
      <c r="B8" s="218"/>
      <c r="C8" s="218"/>
      <c r="D8" s="218"/>
      <c r="E8" s="218"/>
      <c r="F8" s="218"/>
      <c r="G8" s="218"/>
      <c r="H8" s="218"/>
    </row>
    <row r="9" spans="1:9">
      <c r="A9" s="218" t="s">
        <v>100</v>
      </c>
      <c r="B9" s="218"/>
      <c r="C9" s="218"/>
      <c r="D9" s="218"/>
      <c r="E9" s="218"/>
      <c r="F9" s="218"/>
      <c r="G9" s="218"/>
      <c r="H9" s="218"/>
    </row>
    <row r="10" spans="1:9">
      <c r="A10" s="218" t="s">
        <v>101</v>
      </c>
      <c r="B10" s="218"/>
      <c r="C10" s="218"/>
      <c r="D10" s="218"/>
      <c r="E10" s="218"/>
      <c r="F10" s="218"/>
      <c r="G10" s="218"/>
      <c r="H10" s="218"/>
    </row>
    <row r="11" spans="1:9">
      <c r="A11" s="218" t="s">
        <v>102</v>
      </c>
      <c r="B11" s="218"/>
      <c r="C11" s="218"/>
      <c r="D11" s="218"/>
      <c r="E11" s="218"/>
      <c r="F11" s="218"/>
      <c r="G11" s="218"/>
      <c r="H11" s="218"/>
    </row>
    <row r="12" spans="1:9">
      <c r="A12" s="37"/>
      <c r="B12" s="11" t="s">
        <v>103</v>
      </c>
      <c r="C12" s="11"/>
      <c r="D12" s="11"/>
      <c r="E12" s="11"/>
      <c r="F12" s="92"/>
      <c r="G12" s="93"/>
      <c r="H12" s="16"/>
      <c r="I12" s="43">
        <f>+CONCILIACION!F12</f>
        <v>2360642.2599999998</v>
      </c>
    </row>
    <row r="13" spans="1:9">
      <c r="B13" s="16" t="s">
        <v>104</v>
      </c>
      <c r="G13" s="94"/>
      <c r="H13" s="16"/>
      <c r="I13" s="39"/>
    </row>
    <row r="14" spans="1:9">
      <c r="H14" s="16"/>
      <c r="I14" s="39"/>
    </row>
    <row r="15" spans="1:9">
      <c r="A15" s="19" t="s">
        <v>105</v>
      </c>
      <c r="B15" s="16" t="s">
        <v>106</v>
      </c>
      <c r="G15" s="95" t="s">
        <v>107</v>
      </c>
      <c r="H15" s="16"/>
      <c r="I15" s="39"/>
    </row>
    <row r="16" spans="1:9">
      <c r="A16" s="19"/>
      <c r="G16" s="95"/>
      <c r="H16" s="16"/>
      <c r="I16" s="39"/>
    </row>
    <row r="17" spans="1:9">
      <c r="A17" s="38"/>
      <c r="B17" s="226" t="s">
        <v>108</v>
      </c>
      <c r="C17" s="226"/>
      <c r="D17" s="226"/>
      <c r="E17" s="226"/>
      <c r="F17" s="226"/>
      <c r="G17" s="96">
        <f>+CONCILIACION!F14</f>
        <v>0</v>
      </c>
      <c r="H17" s="16"/>
      <c r="I17" s="39"/>
    </row>
    <row r="18" spans="1:9">
      <c r="A18" s="38"/>
      <c r="B18" s="226" t="s">
        <v>109</v>
      </c>
      <c r="C18" s="226"/>
      <c r="D18" s="226"/>
      <c r="E18" s="226"/>
      <c r="F18" s="226"/>
      <c r="G18" s="97"/>
      <c r="H18" s="16"/>
      <c r="I18" s="39"/>
    </row>
    <row r="19" spans="1:9">
      <c r="A19" s="38"/>
      <c r="B19" s="218" t="s">
        <v>110</v>
      </c>
      <c r="C19" s="218"/>
      <c r="D19" s="218"/>
      <c r="E19" s="218"/>
      <c r="F19" s="218"/>
      <c r="G19" s="98"/>
      <c r="H19" s="16"/>
      <c r="I19" s="99">
        <f>+I12+G17</f>
        <v>2360642.2599999998</v>
      </c>
    </row>
    <row r="20" spans="1:9">
      <c r="A20" s="38"/>
      <c r="G20" s="94"/>
      <c r="H20" s="16"/>
      <c r="I20" s="39"/>
    </row>
    <row r="21" spans="1:9">
      <c r="G21" s="42"/>
      <c r="H21" s="16"/>
      <c r="I21" s="39"/>
    </row>
    <row r="22" spans="1:9">
      <c r="A22" s="40"/>
      <c r="B22" s="11"/>
      <c r="C22" s="11"/>
      <c r="D22" s="11"/>
      <c r="E22" s="11"/>
      <c r="F22" s="92"/>
      <c r="G22" s="42"/>
      <c r="H22" s="16"/>
      <c r="I22" s="39"/>
    </row>
    <row r="23" spans="1:9">
      <c r="A23" s="11" t="s">
        <v>111</v>
      </c>
      <c r="H23" s="16"/>
    </row>
    <row r="24" spans="1:9">
      <c r="A24" s="100"/>
      <c r="B24" s="100"/>
      <c r="C24" s="100"/>
      <c r="D24" s="100"/>
      <c r="E24" s="100"/>
      <c r="F24" s="101"/>
      <c r="G24" s="102"/>
      <c r="H24" s="103"/>
    </row>
    <row r="25" spans="1:9">
      <c r="A25" s="57">
        <v>2</v>
      </c>
      <c r="B25" s="58">
        <v>2</v>
      </c>
      <c r="C25" s="104"/>
      <c r="D25" s="104"/>
      <c r="E25" s="104"/>
      <c r="F25" s="59" t="s">
        <v>112</v>
      </c>
      <c r="G25" s="60"/>
      <c r="H25" s="16"/>
    </row>
    <row r="26" spans="1:9" hidden="1">
      <c r="A26" s="57">
        <v>2</v>
      </c>
      <c r="B26" s="104">
        <v>2</v>
      </c>
      <c r="C26" s="104">
        <v>1</v>
      </c>
      <c r="D26" s="104"/>
      <c r="E26" s="104"/>
      <c r="F26" s="59" t="s">
        <v>113</v>
      </c>
      <c r="G26" s="60"/>
      <c r="H26" s="16"/>
    </row>
    <row r="27" spans="1:9" hidden="1">
      <c r="A27" s="105">
        <v>2</v>
      </c>
      <c r="B27" s="106">
        <v>2</v>
      </c>
      <c r="C27" s="106">
        <v>1</v>
      </c>
      <c r="D27" s="106">
        <v>1</v>
      </c>
      <c r="E27" s="107" t="s">
        <v>114</v>
      </c>
      <c r="F27" s="61" t="s">
        <v>115</v>
      </c>
      <c r="G27" s="108"/>
      <c r="H27" s="16"/>
    </row>
    <row r="28" spans="1:9" hidden="1">
      <c r="A28" s="105">
        <v>2</v>
      </c>
      <c r="B28" s="106">
        <v>2</v>
      </c>
      <c r="C28" s="106">
        <v>1</v>
      </c>
      <c r="D28" s="106">
        <v>2</v>
      </c>
      <c r="E28" s="107" t="s">
        <v>114</v>
      </c>
      <c r="F28" s="61" t="s">
        <v>116</v>
      </c>
      <c r="G28" s="108"/>
      <c r="H28" s="16"/>
    </row>
    <row r="29" spans="1:9" hidden="1">
      <c r="A29" s="105">
        <v>2</v>
      </c>
      <c r="B29" s="106">
        <v>2</v>
      </c>
      <c r="C29" s="106">
        <v>1</v>
      </c>
      <c r="D29" s="106">
        <v>3</v>
      </c>
      <c r="E29" s="107" t="s">
        <v>114</v>
      </c>
      <c r="F29" s="61" t="s">
        <v>117</v>
      </c>
      <c r="G29" s="108"/>
      <c r="H29" s="16"/>
    </row>
    <row r="30" spans="1:9" hidden="1">
      <c r="A30" s="105">
        <v>2</v>
      </c>
      <c r="B30" s="106">
        <v>2</v>
      </c>
      <c r="C30" s="106">
        <v>1</v>
      </c>
      <c r="D30" s="106">
        <v>4</v>
      </c>
      <c r="E30" s="107" t="s">
        <v>114</v>
      </c>
      <c r="F30" s="61" t="s">
        <v>118</v>
      </c>
      <c r="G30" s="108"/>
      <c r="H30" s="16"/>
    </row>
    <row r="31" spans="1:9" hidden="1">
      <c r="A31" s="105">
        <v>2</v>
      </c>
      <c r="B31" s="106">
        <v>2</v>
      </c>
      <c r="C31" s="106">
        <v>1</v>
      </c>
      <c r="D31" s="106">
        <v>5</v>
      </c>
      <c r="E31" s="107" t="s">
        <v>114</v>
      </c>
      <c r="F31" s="61" t="s">
        <v>119</v>
      </c>
      <c r="G31" s="108"/>
      <c r="H31" s="16"/>
    </row>
    <row r="32" spans="1:9" hidden="1">
      <c r="A32" s="105">
        <v>2</v>
      </c>
      <c r="B32" s="106">
        <v>2</v>
      </c>
      <c r="C32" s="106">
        <v>1</v>
      </c>
      <c r="D32" s="106">
        <v>6</v>
      </c>
      <c r="E32" s="107"/>
      <c r="F32" s="61" t="s">
        <v>120</v>
      </c>
      <c r="G32" s="108"/>
      <c r="H32" s="16"/>
    </row>
    <row r="33" spans="1:8" hidden="1">
      <c r="A33" s="105">
        <v>2</v>
      </c>
      <c r="B33" s="106">
        <v>2</v>
      </c>
      <c r="C33" s="106">
        <v>1</v>
      </c>
      <c r="D33" s="106">
        <v>6</v>
      </c>
      <c r="E33" s="107" t="s">
        <v>114</v>
      </c>
      <c r="F33" s="61" t="s">
        <v>121</v>
      </c>
      <c r="G33" s="108"/>
      <c r="H33" s="16"/>
    </row>
    <row r="34" spans="1:8" hidden="1">
      <c r="A34" s="105">
        <v>2</v>
      </c>
      <c r="B34" s="106">
        <v>2</v>
      </c>
      <c r="C34" s="106">
        <v>1</v>
      </c>
      <c r="D34" s="106">
        <v>6</v>
      </c>
      <c r="E34" s="107" t="s">
        <v>122</v>
      </c>
      <c r="F34" s="61" t="s">
        <v>123</v>
      </c>
      <c r="G34" s="108"/>
      <c r="H34" s="16"/>
    </row>
    <row r="35" spans="1:8" hidden="1">
      <c r="A35" s="57">
        <v>2</v>
      </c>
      <c r="B35" s="106">
        <v>2</v>
      </c>
      <c r="C35" s="106">
        <v>1</v>
      </c>
      <c r="D35" s="106">
        <v>7</v>
      </c>
      <c r="E35" s="107" t="s">
        <v>114</v>
      </c>
      <c r="F35" s="61" t="s">
        <v>124</v>
      </c>
      <c r="G35" s="108"/>
      <c r="H35" s="16"/>
    </row>
    <row r="36" spans="1:8" hidden="1">
      <c r="A36" s="57">
        <v>2</v>
      </c>
      <c r="B36" s="104">
        <v>2</v>
      </c>
      <c r="C36" s="104">
        <v>1</v>
      </c>
      <c r="D36" s="104">
        <v>8</v>
      </c>
      <c r="E36" s="109"/>
      <c r="F36" s="59" t="s">
        <v>125</v>
      </c>
      <c r="G36" s="108"/>
      <c r="H36" s="16"/>
    </row>
    <row r="37" spans="1:8" hidden="1">
      <c r="A37" s="57">
        <v>2</v>
      </c>
      <c r="B37" s="104">
        <v>2</v>
      </c>
      <c r="C37" s="104">
        <v>2</v>
      </c>
      <c r="D37" s="104"/>
      <c r="E37" s="109"/>
      <c r="F37" s="59" t="s">
        <v>126</v>
      </c>
      <c r="G37" s="60"/>
      <c r="H37" s="16"/>
    </row>
    <row r="38" spans="1:8" hidden="1">
      <c r="A38" s="105">
        <v>2</v>
      </c>
      <c r="B38" s="106">
        <v>2</v>
      </c>
      <c r="C38" s="106">
        <v>2</v>
      </c>
      <c r="D38" s="106">
        <v>1</v>
      </c>
      <c r="E38" s="107" t="s">
        <v>114</v>
      </c>
      <c r="F38" s="61" t="s">
        <v>127</v>
      </c>
      <c r="G38" s="108"/>
      <c r="H38" s="16"/>
    </row>
    <row r="39" spans="1:8" hidden="1">
      <c r="A39" s="105">
        <v>2</v>
      </c>
      <c r="B39" s="106">
        <v>2</v>
      </c>
      <c r="C39" s="106">
        <v>2</v>
      </c>
      <c r="D39" s="106">
        <v>2</v>
      </c>
      <c r="E39" s="107" t="s">
        <v>114</v>
      </c>
      <c r="F39" s="61" t="s">
        <v>128</v>
      </c>
      <c r="G39" s="108"/>
      <c r="H39" s="16"/>
    </row>
    <row r="40" spans="1:8" ht="3" hidden="1" customHeight="1">
      <c r="A40" s="57">
        <v>2</v>
      </c>
      <c r="B40" s="104">
        <v>2</v>
      </c>
      <c r="C40" s="104">
        <v>3</v>
      </c>
      <c r="D40" s="104"/>
      <c r="E40" s="109"/>
      <c r="F40" s="59" t="s">
        <v>129</v>
      </c>
      <c r="G40" s="60"/>
      <c r="H40" s="16"/>
    </row>
    <row r="41" spans="1:8" hidden="1">
      <c r="A41" s="105">
        <v>2</v>
      </c>
      <c r="B41" s="106">
        <v>2</v>
      </c>
      <c r="C41" s="106">
        <v>3</v>
      </c>
      <c r="D41" s="106">
        <v>1</v>
      </c>
      <c r="E41" s="107" t="s">
        <v>114</v>
      </c>
      <c r="F41" s="61" t="s">
        <v>130</v>
      </c>
      <c r="G41" s="108"/>
      <c r="H41" s="16"/>
    </row>
    <row r="42" spans="1:8" hidden="1">
      <c r="A42" s="105">
        <v>2</v>
      </c>
      <c r="B42" s="106">
        <v>2</v>
      </c>
      <c r="C42" s="106">
        <v>3</v>
      </c>
      <c r="D42" s="106">
        <v>2</v>
      </c>
      <c r="E42" s="107" t="s">
        <v>114</v>
      </c>
      <c r="F42" s="61" t="s">
        <v>131</v>
      </c>
      <c r="G42" s="108"/>
      <c r="H42" s="16"/>
    </row>
    <row r="43" spans="1:8" hidden="1">
      <c r="A43" s="110">
        <v>2</v>
      </c>
      <c r="B43" s="104">
        <v>2</v>
      </c>
      <c r="C43" s="104">
        <v>4</v>
      </c>
      <c r="D43" s="104"/>
      <c r="E43" s="109"/>
      <c r="F43" s="59" t="s">
        <v>132</v>
      </c>
      <c r="G43" s="60"/>
      <c r="H43" s="16"/>
    </row>
    <row r="44" spans="1:8">
      <c r="A44" s="105">
        <v>2</v>
      </c>
      <c r="B44" s="106">
        <v>2</v>
      </c>
      <c r="C44" s="106">
        <v>4</v>
      </c>
      <c r="D44" s="106">
        <v>1</v>
      </c>
      <c r="E44" s="107" t="s">
        <v>114</v>
      </c>
      <c r="F44" s="61" t="s">
        <v>133</v>
      </c>
      <c r="G44" s="108" t="e">
        <f>+'CHEQUES EMITIDOS'!#REF!</f>
        <v>#REF!</v>
      </c>
      <c r="H44" s="16"/>
    </row>
    <row r="45" spans="1:8" hidden="1">
      <c r="A45" s="105">
        <v>2</v>
      </c>
      <c r="B45" s="106">
        <v>2</v>
      </c>
      <c r="C45" s="106">
        <v>4</v>
      </c>
      <c r="D45" s="106">
        <v>2</v>
      </c>
      <c r="E45" s="107" t="s">
        <v>114</v>
      </c>
      <c r="F45" s="61" t="s">
        <v>134</v>
      </c>
      <c r="G45" s="108"/>
      <c r="H45" s="16"/>
    </row>
    <row r="46" spans="1:8" hidden="1">
      <c r="A46" s="105">
        <v>2</v>
      </c>
      <c r="B46" s="106">
        <v>2</v>
      </c>
      <c r="C46" s="106">
        <v>4</v>
      </c>
      <c r="D46" s="106">
        <v>3</v>
      </c>
      <c r="E46" s="107" t="s">
        <v>114</v>
      </c>
      <c r="F46" s="61" t="s">
        <v>135</v>
      </c>
      <c r="G46" s="108"/>
      <c r="H46" s="16"/>
    </row>
    <row r="47" spans="1:8" hidden="1">
      <c r="A47" s="105">
        <v>2</v>
      </c>
      <c r="B47" s="106">
        <v>2</v>
      </c>
      <c r="C47" s="106">
        <v>4</v>
      </c>
      <c r="D47" s="106">
        <v>4</v>
      </c>
      <c r="E47" s="107" t="s">
        <v>114</v>
      </c>
      <c r="F47" s="61" t="s">
        <v>136</v>
      </c>
      <c r="G47" s="108"/>
      <c r="H47" s="16"/>
    </row>
    <row r="48" spans="1:8" hidden="1">
      <c r="A48" s="110">
        <v>2</v>
      </c>
      <c r="B48" s="104">
        <v>2</v>
      </c>
      <c r="C48" s="104">
        <v>5</v>
      </c>
      <c r="D48" s="104"/>
      <c r="E48" s="109"/>
      <c r="F48" s="59" t="s">
        <v>137</v>
      </c>
      <c r="G48" s="60"/>
      <c r="H48" s="16"/>
    </row>
    <row r="49" spans="1:8" hidden="1">
      <c r="A49" s="105">
        <v>2</v>
      </c>
      <c r="B49" s="106">
        <v>2</v>
      </c>
      <c r="C49" s="106">
        <v>5</v>
      </c>
      <c r="D49" s="106">
        <v>1</v>
      </c>
      <c r="E49" s="107" t="s">
        <v>114</v>
      </c>
      <c r="F49" s="61" t="s">
        <v>138</v>
      </c>
      <c r="G49" s="108"/>
      <c r="H49" s="16"/>
    </row>
    <row r="50" spans="1:8" hidden="1">
      <c r="A50" s="105">
        <v>2</v>
      </c>
      <c r="B50" s="106">
        <v>2</v>
      </c>
      <c r="C50" s="106">
        <v>5</v>
      </c>
      <c r="D50" s="106">
        <v>2</v>
      </c>
      <c r="E50" s="107" t="s">
        <v>114</v>
      </c>
      <c r="F50" s="61" t="s">
        <v>139</v>
      </c>
      <c r="G50" s="108"/>
      <c r="H50" s="16"/>
    </row>
    <row r="51" spans="1:8" hidden="1">
      <c r="A51" s="105">
        <v>2</v>
      </c>
      <c r="B51" s="106">
        <v>2</v>
      </c>
      <c r="C51" s="106">
        <v>5</v>
      </c>
      <c r="D51" s="106">
        <v>3</v>
      </c>
      <c r="E51" s="107"/>
      <c r="F51" s="61" t="s">
        <v>140</v>
      </c>
      <c r="G51" s="108"/>
      <c r="H51" s="16"/>
    </row>
    <row r="52" spans="1:8" hidden="1">
      <c r="A52" s="105">
        <v>2</v>
      </c>
      <c r="B52" s="106">
        <v>2</v>
      </c>
      <c r="C52" s="106">
        <v>5</v>
      </c>
      <c r="D52" s="106">
        <v>3</v>
      </c>
      <c r="E52" s="107" t="s">
        <v>114</v>
      </c>
      <c r="F52" s="61" t="s">
        <v>141</v>
      </c>
      <c r="G52" s="108"/>
      <c r="H52" s="16"/>
    </row>
    <row r="53" spans="1:8" hidden="1">
      <c r="A53" s="105">
        <v>2</v>
      </c>
      <c r="B53" s="106">
        <v>2</v>
      </c>
      <c r="C53" s="106">
        <v>5</v>
      </c>
      <c r="D53" s="106">
        <v>3</v>
      </c>
      <c r="E53" s="107" t="s">
        <v>122</v>
      </c>
      <c r="F53" s="61" t="s">
        <v>142</v>
      </c>
      <c r="G53" s="108"/>
      <c r="H53" s="16"/>
    </row>
    <row r="54" spans="1:8" hidden="1">
      <c r="A54" s="105">
        <v>2</v>
      </c>
      <c r="B54" s="106">
        <v>2</v>
      </c>
      <c r="C54" s="106">
        <v>5</v>
      </c>
      <c r="D54" s="106">
        <v>3</v>
      </c>
      <c r="E54" s="107" t="s">
        <v>143</v>
      </c>
      <c r="F54" s="61" t="s">
        <v>144</v>
      </c>
      <c r="G54" s="108"/>
      <c r="H54" s="16"/>
    </row>
    <row r="55" spans="1:8" hidden="1">
      <c r="A55" s="105">
        <v>2</v>
      </c>
      <c r="B55" s="106">
        <v>2</v>
      </c>
      <c r="C55" s="106">
        <v>5</v>
      </c>
      <c r="D55" s="106">
        <v>3</v>
      </c>
      <c r="E55" s="107" t="s">
        <v>145</v>
      </c>
      <c r="F55" s="61" t="s">
        <v>146</v>
      </c>
      <c r="G55" s="108"/>
      <c r="H55" s="16"/>
    </row>
    <row r="56" spans="1:8" hidden="1">
      <c r="A56" s="105">
        <v>2</v>
      </c>
      <c r="B56" s="106">
        <v>2</v>
      </c>
      <c r="C56" s="106">
        <v>5</v>
      </c>
      <c r="D56" s="106">
        <v>3</v>
      </c>
      <c r="E56" s="107" t="s">
        <v>147</v>
      </c>
      <c r="F56" s="61" t="s">
        <v>148</v>
      </c>
      <c r="G56" s="108"/>
      <c r="H56" s="16"/>
    </row>
    <row r="57" spans="1:8" hidden="1">
      <c r="A57" s="105">
        <v>2</v>
      </c>
      <c r="B57" s="106">
        <v>2</v>
      </c>
      <c r="C57" s="106">
        <v>5</v>
      </c>
      <c r="D57" s="106">
        <v>4</v>
      </c>
      <c r="E57" s="107" t="s">
        <v>114</v>
      </c>
      <c r="F57" s="59" t="s">
        <v>149</v>
      </c>
      <c r="G57" s="108"/>
      <c r="H57" s="16"/>
    </row>
    <row r="58" spans="1:8" hidden="1">
      <c r="A58" s="105">
        <v>2</v>
      </c>
      <c r="B58" s="106">
        <v>2</v>
      </c>
      <c r="C58" s="106">
        <v>5</v>
      </c>
      <c r="D58" s="106">
        <v>5</v>
      </c>
      <c r="E58" s="107" t="s">
        <v>114</v>
      </c>
      <c r="F58" s="59" t="s">
        <v>150</v>
      </c>
      <c r="G58" s="108"/>
      <c r="H58" s="16"/>
    </row>
    <row r="59" spans="1:8" hidden="1">
      <c r="A59" s="105">
        <v>2</v>
      </c>
      <c r="B59" s="106">
        <v>2</v>
      </c>
      <c r="C59" s="106">
        <v>5</v>
      </c>
      <c r="D59" s="106">
        <v>6</v>
      </c>
      <c r="E59" s="107" t="s">
        <v>114</v>
      </c>
      <c r="F59" s="59" t="s">
        <v>151</v>
      </c>
      <c r="G59" s="108"/>
      <c r="H59" s="16"/>
    </row>
    <row r="60" spans="1:8" ht="25.5" hidden="1">
      <c r="A60" s="105">
        <v>2</v>
      </c>
      <c r="B60" s="106">
        <v>2</v>
      </c>
      <c r="C60" s="106">
        <v>5</v>
      </c>
      <c r="D60" s="106">
        <v>7</v>
      </c>
      <c r="E60" s="107" t="s">
        <v>122</v>
      </c>
      <c r="F60" s="59" t="s">
        <v>152</v>
      </c>
      <c r="G60" s="108"/>
      <c r="H60" s="16"/>
    </row>
    <row r="61" spans="1:8" hidden="1">
      <c r="A61" s="105">
        <v>2</v>
      </c>
      <c r="B61" s="106">
        <v>2</v>
      </c>
      <c r="C61" s="106">
        <v>5</v>
      </c>
      <c r="D61" s="106">
        <v>8</v>
      </c>
      <c r="E61" s="107" t="s">
        <v>114</v>
      </c>
      <c r="F61" s="59" t="s">
        <v>153</v>
      </c>
      <c r="G61" s="108"/>
      <c r="H61" s="16"/>
    </row>
    <row r="62" spans="1:8" hidden="1">
      <c r="A62" s="110">
        <v>2</v>
      </c>
      <c r="B62" s="104">
        <v>2</v>
      </c>
      <c r="C62" s="104">
        <v>6</v>
      </c>
      <c r="D62" s="104"/>
      <c r="E62" s="109"/>
      <c r="F62" s="59" t="s">
        <v>154</v>
      </c>
      <c r="G62" s="60"/>
      <c r="H62" s="16"/>
    </row>
    <row r="63" spans="1:8" hidden="1">
      <c r="A63" s="105">
        <v>2</v>
      </c>
      <c r="B63" s="106">
        <v>2</v>
      </c>
      <c r="C63" s="106">
        <v>6</v>
      </c>
      <c r="D63" s="106">
        <v>1</v>
      </c>
      <c r="E63" s="107" t="s">
        <v>114</v>
      </c>
      <c r="F63" s="61" t="s">
        <v>155</v>
      </c>
      <c r="G63" s="108"/>
      <c r="H63" s="16"/>
    </row>
    <row r="64" spans="1:8" hidden="1">
      <c r="A64" s="105">
        <v>2</v>
      </c>
      <c r="B64" s="106">
        <v>2</v>
      </c>
      <c r="C64" s="106">
        <v>6</v>
      </c>
      <c r="D64" s="106">
        <v>2</v>
      </c>
      <c r="E64" s="107" t="s">
        <v>114</v>
      </c>
      <c r="F64" s="61" t="s">
        <v>156</v>
      </c>
      <c r="G64" s="108"/>
      <c r="H64" s="16"/>
    </row>
    <row r="65" spans="1:8" hidden="1">
      <c r="A65" s="105">
        <v>2</v>
      </c>
      <c r="B65" s="106">
        <v>2</v>
      </c>
      <c r="C65" s="106">
        <v>6</v>
      </c>
      <c r="D65" s="106">
        <v>3</v>
      </c>
      <c r="E65" s="107" t="s">
        <v>114</v>
      </c>
      <c r="F65" s="61" t="s">
        <v>157</v>
      </c>
      <c r="G65" s="108"/>
      <c r="H65" s="16"/>
    </row>
    <row r="66" spans="1:8" hidden="1">
      <c r="A66" s="105">
        <v>2</v>
      </c>
      <c r="B66" s="106">
        <v>2</v>
      </c>
      <c r="C66" s="106">
        <v>6</v>
      </c>
      <c r="D66" s="106">
        <v>4</v>
      </c>
      <c r="E66" s="107" t="s">
        <v>114</v>
      </c>
      <c r="F66" s="61" t="s">
        <v>158</v>
      </c>
      <c r="G66" s="108"/>
      <c r="H66" s="16"/>
    </row>
    <row r="67" spans="1:8" hidden="1">
      <c r="A67" s="105">
        <v>2</v>
      </c>
      <c r="B67" s="106">
        <v>2</v>
      </c>
      <c r="C67" s="106">
        <v>6</v>
      </c>
      <c r="D67" s="106">
        <v>5</v>
      </c>
      <c r="E67" s="107" t="s">
        <v>114</v>
      </c>
      <c r="F67" s="61" t="s">
        <v>159</v>
      </c>
      <c r="G67" s="108"/>
      <c r="H67" s="16"/>
    </row>
    <row r="68" spans="1:8" hidden="1">
      <c r="A68" s="105">
        <v>2</v>
      </c>
      <c r="B68" s="106">
        <v>2</v>
      </c>
      <c r="C68" s="106">
        <v>6</v>
      </c>
      <c r="D68" s="106">
        <v>6</v>
      </c>
      <c r="E68" s="107" t="s">
        <v>114</v>
      </c>
      <c r="F68" s="61" t="s">
        <v>160</v>
      </c>
      <c r="G68" s="108"/>
      <c r="H68" s="16"/>
    </row>
    <row r="69" spans="1:8" hidden="1">
      <c r="A69" s="105">
        <v>2</v>
      </c>
      <c r="B69" s="106">
        <v>2</v>
      </c>
      <c r="C69" s="106">
        <v>6</v>
      </c>
      <c r="D69" s="106">
        <v>7</v>
      </c>
      <c r="E69" s="107" t="s">
        <v>114</v>
      </c>
      <c r="F69" s="61" t="s">
        <v>161</v>
      </c>
      <c r="G69" s="108"/>
      <c r="H69" s="16"/>
    </row>
    <row r="70" spans="1:8" hidden="1">
      <c r="A70" s="105">
        <v>2</v>
      </c>
      <c r="B70" s="106">
        <v>2</v>
      </c>
      <c r="C70" s="106">
        <v>6</v>
      </c>
      <c r="D70" s="106">
        <v>8</v>
      </c>
      <c r="E70" s="107" t="s">
        <v>114</v>
      </c>
      <c r="F70" s="61" t="s">
        <v>162</v>
      </c>
      <c r="G70" s="108"/>
      <c r="H70" s="16"/>
    </row>
    <row r="71" spans="1:8" hidden="1">
      <c r="A71" s="105">
        <v>2</v>
      </c>
      <c r="B71" s="106">
        <v>2</v>
      </c>
      <c r="C71" s="106">
        <v>6</v>
      </c>
      <c r="D71" s="106">
        <v>9</v>
      </c>
      <c r="E71" s="107" t="s">
        <v>114</v>
      </c>
      <c r="F71" s="61" t="s">
        <v>163</v>
      </c>
      <c r="G71" s="108"/>
      <c r="H71" s="16"/>
    </row>
    <row r="72" spans="1:8" ht="25.5" hidden="1">
      <c r="A72" s="110">
        <v>2</v>
      </c>
      <c r="B72" s="104">
        <v>2</v>
      </c>
      <c r="C72" s="104">
        <v>7</v>
      </c>
      <c r="D72" s="104"/>
      <c r="E72" s="109"/>
      <c r="F72" s="59" t="s">
        <v>164</v>
      </c>
      <c r="G72" s="60"/>
      <c r="H72" s="16"/>
    </row>
    <row r="73" spans="1:8" hidden="1">
      <c r="A73" s="105">
        <v>2</v>
      </c>
      <c r="B73" s="106">
        <v>2</v>
      </c>
      <c r="C73" s="106">
        <v>7</v>
      </c>
      <c r="D73" s="106">
        <v>1</v>
      </c>
      <c r="E73" s="107" t="s">
        <v>114</v>
      </c>
      <c r="F73" s="61" t="s">
        <v>165</v>
      </c>
      <c r="G73" s="108"/>
      <c r="H73" s="16"/>
    </row>
    <row r="74" spans="1:8" hidden="1">
      <c r="A74" s="111">
        <v>2</v>
      </c>
      <c r="B74" s="106">
        <v>2</v>
      </c>
      <c r="C74" s="106">
        <v>7</v>
      </c>
      <c r="D74" s="106">
        <v>1</v>
      </c>
      <c r="E74" s="107" t="s">
        <v>122</v>
      </c>
      <c r="F74" s="61" t="s">
        <v>166</v>
      </c>
      <c r="G74" s="108"/>
      <c r="H74" s="16"/>
    </row>
    <row r="75" spans="1:8" hidden="1">
      <c r="A75" s="111">
        <v>2</v>
      </c>
      <c r="B75" s="106">
        <v>2</v>
      </c>
      <c r="C75" s="106">
        <v>7</v>
      </c>
      <c r="D75" s="106">
        <v>1</v>
      </c>
      <c r="E75" s="107" t="s">
        <v>143</v>
      </c>
      <c r="F75" s="112" t="s">
        <v>167</v>
      </c>
      <c r="G75" s="108"/>
      <c r="H75" s="16"/>
    </row>
    <row r="76" spans="1:8" hidden="1">
      <c r="A76" s="111">
        <v>2</v>
      </c>
      <c r="B76" s="106">
        <v>2</v>
      </c>
      <c r="C76" s="106">
        <v>7</v>
      </c>
      <c r="D76" s="106">
        <v>1</v>
      </c>
      <c r="E76" s="107" t="s">
        <v>145</v>
      </c>
      <c r="F76" s="112" t="s">
        <v>168</v>
      </c>
      <c r="G76" s="108"/>
      <c r="H76" s="16"/>
    </row>
    <row r="77" spans="1:8" ht="25.5" hidden="1">
      <c r="A77" s="111">
        <v>2</v>
      </c>
      <c r="B77" s="106">
        <v>2</v>
      </c>
      <c r="C77" s="106">
        <v>7</v>
      </c>
      <c r="D77" s="106">
        <v>1</v>
      </c>
      <c r="E77" s="107" t="s">
        <v>147</v>
      </c>
      <c r="F77" s="112" t="s">
        <v>169</v>
      </c>
      <c r="G77" s="108"/>
      <c r="H77" s="16"/>
    </row>
    <row r="78" spans="1:8" hidden="1">
      <c r="A78" s="111">
        <v>2</v>
      </c>
      <c r="B78" s="106">
        <v>2</v>
      </c>
      <c r="C78" s="106">
        <v>7</v>
      </c>
      <c r="D78" s="106">
        <v>1</v>
      </c>
      <c r="E78" s="107" t="s">
        <v>170</v>
      </c>
      <c r="F78" s="112" t="s">
        <v>171</v>
      </c>
      <c r="G78" s="108"/>
      <c r="H78" s="16"/>
    </row>
    <row r="79" spans="1:8" hidden="1">
      <c r="A79" s="111">
        <v>2</v>
      </c>
      <c r="B79" s="106">
        <v>2</v>
      </c>
      <c r="C79" s="106">
        <v>7</v>
      </c>
      <c r="D79" s="106">
        <v>1</v>
      </c>
      <c r="E79" s="107" t="s">
        <v>172</v>
      </c>
      <c r="F79" s="112" t="s">
        <v>173</v>
      </c>
      <c r="G79" s="108"/>
      <c r="H79" s="16"/>
    </row>
    <row r="80" spans="1:8" ht="25.5" hidden="1">
      <c r="A80" s="111">
        <v>2</v>
      </c>
      <c r="B80" s="106">
        <v>2</v>
      </c>
      <c r="C80" s="106">
        <v>7</v>
      </c>
      <c r="D80" s="106">
        <v>1</v>
      </c>
      <c r="E80" s="107" t="s">
        <v>174</v>
      </c>
      <c r="F80" s="112" t="s">
        <v>175</v>
      </c>
      <c r="G80" s="108"/>
      <c r="H80" s="16"/>
    </row>
    <row r="81" spans="1:8" hidden="1">
      <c r="A81" s="105">
        <v>2</v>
      </c>
      <c r="B81" s="106">
        <v>2</v>
      </c>
      <c r="C81" s="106">
        <v>7</v>
      </c>
      <c r="D81" s="106">
        <v>2</v>
      </c>
      <c r="E81" s="107"/>
      <c r="F81" s="61" t="s">
        <v>176</v>
      </c>
      <c r="G81" s="108"/>
      <c r="H81" s="16"/>
    </row>
    <row r="82" spans="1:8" ht="25.5" hidden="1">
      <c r="A82" s="111">
        <v>2</v>
      </c>
      <c r="B82" s="106">
        <v>2</v>
      </c>
      <c r="C82" s="106">
        <v>7</v>
      </c>
      <c r="D82" s="106">
        <v>2</v>
      </c>
      <c r="E82" s="107" t="s">
        <v>114</v>
      </c>
      <c r="F82" s="112" t="s">
        <v>177</v>
      </c>
      <c r="G82" s="108"/>
      <c r="H82" s="16"/>
    </row>
    <row r="83" spans="1:8" hidden="1">
      <c r="A83" s="111">
        <v>2</v>
      </c>
      <c r="B83" s="106">
        <v>2</v>
      </c>
      <c r="C83" s="106">
        <v>7</v>
      </c>
      <c r="D83" s="106">
        <v>2</v>
      </c>
      <c r="E83" s="107" t="s">
        <v>122</v>
      </c>
      <c r="F83" s="112" t="s">
        <v>178</v>
      </c>
      <c r="G83" s="108"/>
      <c r="H83" s="16"/>
    </row>
    <row r="84" spans="1:8" hidden="1">
      <c r="A84" s="111">
        <v>2</v>
      </c>
      <c r="B84" s="106">
        <v>2</v>
      </c>
      <c r="C84" s="106">
        <v>7</v>
      </c>
      <c r="D84" s="106">
        <v>2</v>
      </c>
      <c r="E84" s="107" t="s">
        <v>143</v>
      </c>
      <c r="F84" s="112" t="s">
        <v>179</v>
      </c>
      <c r="G84" s="108"/>
      <c r="H84" s="16"/>
    </row>
    <row r="85" spans="1:8" ht="25.5" hidden="1">
      <c r="A85" s="111">
        <v>2</v>
      </c>
      <c r="B85" s="106">
        <v>2</v>
      </c>
      <c r="C85" s="106">
        <v>7</v>
      </c>
      <c r="D85" s="106">
        <v>2</v>
      </c>
      <c r="E85" s="107" t="s">
        <v>145</v>
      </c>
      <c r="F85" s="112" t="s">
        <v>180</v>
      </c>
      <c r="G85" s="108"/>
      <c r="H85" s="16"/>
    </row>
    <row r="86" spans="1:8" hidden="1">
      <c r="A86" s="111">
        <v>2</v>
      </c>
      <c r="B86" s="106">
        <v>2</v>
      </c>
      <c r="C86" s="106">
        <v>7</v>
      </c>
      <c r="D86" s="106">
        <v>2</v>
      </c>
      <c r="E86" s="107" t="s">
        <v>147</v>
      </c>
      <c r="F86" s="112" t="s">
        <v>181</v>
      </c>
      <c r="G86" s="108"/>
      <c r="H86" s="16"/>
    </row>
    <row r="87" spans="1:8" ht="25.5" hidden="1">
      <c r="A87" s="111">
        <v>2</v>
      </c>
      <c r="B87" s="106">
        <v>2</v>
      </c>
      <c r="C87" s="106">
        <v>7</v>
      </c>
      <c r="D87" s="106">
        <v>2</v>
      </c>
      <c r="E87" s="107" t="s">
        <v>170</v>
      </c>
      <c r="F87" s="113" t="s">
        <v>182</v>
      </c>
      <c r="G87" s="108"/>
      <c r="H87" s="16"/>
    </row>
    <row r="88" spans="1:8" hidden="1">
      <c r="A88" s="111">
        <v>2</v>
      </c>
      <c r="B88" s="106">
        <v>2</v>
      </c>
      <c r="C88" s="106">
        <v>7</v>
      </c>
      <c r="D88" s="106">
        <v>3</v>
      </c>
      <c r="E88" s="107" t="s">
        <v>114</v>
      </c>
      <c r="F88" s="114" t="s">
        <v>183</v>
      </c>
      <c r="G88" s="108"/>
      <c r="H88" s="16"/>
    </row>
    <row r="89" spans="1:8" hidden="1">
      <c r="A89" s="110">
        <v>2</v>
      </c>
      <c r="B89" s="104">
        <v>2</v>
      </c>
      <c r="C89" s="104">
        <v>8</v>
      </c>
      <c r="D89" s="104"/>
      <c r="E89" s="109"/>
      <c r="F89" s="114" t="s">
        <v>184</v>
      </c>
      <c r="G89" s="60"/>
      <c r="H89" s="16"/>
    </row>
    <row r="90" spans="1:8" hidden="1">
      <c r="A90" s="111">
        <v>2</v>
      </c>
      <c r="B90" s="106">
        <v>2</v>
      </c>
      <c r="C90" s="106">
        <v>8</v>
      </c>
      <c r="D90" s="106">
        <v>1</v>
      </c>
      <c r="E90" s="107" t="s">
        <v>114</v>
      </c>
      <c r="F90" s="113" t="s">
        <v>185</v>
      </c>
      <c r="G90" s="108"/>
      <c r="H90" s="16"/>
    </row>
    <row r="91" spans="1:8">
      <c r="A91" s="111">
        <v>2</v>
      </c>
      <c r="B91" s="106">
        <v>2</v>
      </c>
      <c r="C91" s="106">
        <v>8</v>
      </c>
      <c r="D91" s="106">
        <v>2</v>
      </c>
      <c r="E91" s="107" t="s">
        <v>114</v>
      </c>
      <c r="F91" s="113" t="s">
        <v>186</v>
      </c>
      <c r="G91" s="108"/>
      <c r="H91" s="16"/>
    </row>
    <row r="92" spans="1:8" hidden="1">
      <c r="A92" s="111">
        <v>2</v>
      </c>
      <c r="B92" s="106">
        <v>2</v>
      </c>
      <c r="C92" s="106">
        <v>8</v>
      </c>
      <c r="D92" s="106">
        <v>3</v>
      </c>
      <c r="E92" s="107" t="s">
        <v>114</v>
      </c>
      <c r="F92" s="113" t="s">
        <v>187</v>
      </c>
      <c r="G92" s="108"/>
      <c r="H92" s="16"/>
    </row>
    <row r="93" spans="1:8" hidden="1">
      <c r="A93" s="111">
        <v>2</v>
      </c>
      <c r="B93" s="106">
        <v>2</v>
      </c>
      <c r="C93" s="106">
        <v>8</v>
      </c>
      <c r="D93" s="106">
        <v>4</v>
      </c>
      <c r="E93" s="107" t="s">
        <v>114</v>
      </c>
      <c r="F93" s="113" t="s">
        <v>188</v>
      </c>
      <c r="G93" s="108"/>
      <c r="H93" s="16"/>
    </row>
    <row r="94" spans="1:8" hidden="1">
      <c r="A94" s="111">
        <v>2</v>
      </c>
      <c r="B94" s="106">
        <v>2</v>
      </c>
      <c r="C94" s="106">
        <v>8</v>
      </c>
      <c r="D94" s="106">
        <v>5</v>
      </c>
      <c r="E94" s="107"/>
      <c r="F94" s="113" t="s">
        <v>189</v>
      </c>
      <c r="G94" s="108"/>
      <c r="H94" s="16"/>
    </row>
    <row r="95" spans="1:8" hidden="1">
      <c r="A95" s="111">
        <v>2</v>
      </c>
      <c r="B95" s="106">
        <v>2</v>
      </c>
      <c r="C95" s="106">
        <v>8</v>
      </c>
      <c r="D95" s="106">
        <v>5</v>
      </c>
      <c r="E95" s="107" t="s">
        <v>114</v>
      </c>
      <c r="F95" s="113" t="s">
        <v>190</v>
      </c>
      <c r="G95" s="108"/>
      <c r="H95" s="16"/>
    </row>
    <row r="96" spans="1:8" ht="0.75" hidden="1" customHeight="1">
      <c r="A96" s="111">
        <v>2</v>
      </c>
      <c r="B96" s="106">
        <v>2</v>
      </c>
      <c r="C96" s="106">
        <v>8</v>
      </c>
      <c r="D96" s="106">
        <v>5</v>
      </c>
      <c r="E96" s="107" t="s">
        <v>122</v>
      </c>
      <c r="F96" s="113" t="s">
        <v>191</v>
      </c>
      <c r="G96" s="108"/>
      <c r="H96" s="16"/>
    </row>
    <row r="97" spans="1:8" hidden="1">
      <c r="A97" s="111">
        <v>2</v>
      </c>
      <c r="B97" s="106">
        <v>2</v>
      </c>
      <c r="C97" s="106">
        <v>8</v>
      </c>
      <c r="D97" s="106">
        <v>5</v>
      </c>
      <c r="E97" s="107" t="s">
        <v>143</v>
      </c>
      <c r="F97" s="113" t="s">
        <v>192</v>
      </c>
      <c r="G97" s="108"/>
      <c r="H97" s="16"/>
    </row>
    <row r="98" spans="1:8" hidden="1">
      <c r="A98" s="111">
        <v>2</v>
      </c>
      <c r="B98" s="106">
        <v>2</v>
      </c>
      <c r="C98" s="106">
        <v>8</v>
      </c>
      <c r="D98" s="106">
        <v>6</v>
      </c>
      <c r="E98" s="107"/>
      <c r="F98" s="113" t="s">
        <v>193</v>
      </c>
      <c r="H98" s="16"/>
    </row>
    <row r="99" spans="1:8" hidden="1">
      <c r="A99" s="111">
        <v>2</v>
      </c>
      <c r="B99" s="106">
        <v>2</v>
      </c>
      <c r="C99" s="106">
        <v>8</v>
      </c>
      <c r="D99" s="106">
        <v>6</v>
      </c>
      <c r="E99" s="107" t="s">
        <v>114</v>
      </c>
      <c r="F99" s="113" t="s">
        <v>194</v>
      </c>
      <c r="G99" s="108"/>
      <c r="H99" s="16"/>
    </row>
    <row r="100" spans="1:8" hidden="1">
      <c r="A100" s="111">
        <v>2</v>
      </c>
      <c r="B100" s="106">
        <v>2</v>
      </c>
      <c r="C100" s="106">
        <v>8</v>
      </c>
      <c r="D100" s="106">
        <v>6</v>
      </c>
      <c r="E100" s="107" t="s">
        <v>122</v>
      </c>
      <c r="F100" s="113" t="s">
        <v>195</v>
      </c>
      <c r="G100" s="108"/>
      <c r="H100" s="16"/>
    </row>
    <row r="101" spans="1:8" hidden="1">
      <c r="A101" s="111">
        <v>2</v>
      </c>
      <c r="B101" s="106">
        <v>2</v>
      </c>
      <c r="C101" s="106">
        <v>8</v>
      </c>
      <c r="D101" s="106">
        <v>6</v>
      </c>
      <c r="E101" s="107" t="s">
        <v>143</v>
      </c>
      <c r="F101" s="113" t="s">
        <v>196</v>
      </c>
      <c r="G101" s="108"/>
      <c r="H101" s="16"/>
    </row>
    <row r="102" spans="1:8" hidden="1">
      <c r="A102" s="111">
        <v>2</v>
      </c>
      <c r="B102" s="106">
        <v>2</v>
      </c>
      <c r="C102" s="106">
        <v>8</v>
      </c>
      <c r="D102" s="106">
        <v>6</v>
      </c>
      <c r="E102" s="107" t="s">
        <v>145</v>
      </c>
      <c r="F102" s="113" t="s">
        <v>197</v>
      </c>
      <c r="G102" s="108"/>
      <c r="H102" s="16"/>
    </row>
    <row r="103" spans="1:8" hidden="1">
      <c r="A103" s="111">
        <v>2</v>
      </c>
      <c r="B103" s="106">
        <v>2</v>
      </c>
      <c r="C103" s="106">
        <v>8</v>
      </c>
      <c r="D103" s="106">
        <v>7</v>
      </c>
      <c r="E103" s="107"/>
      <c r="F103" s="113" t="s">
        <v>198</v>
      </c>
      <c r="G103" s="108"/>
      <c r="H103" s="16"/>
    </row>
    <row r="104" spans="1:8" ht="25.5" hidden="1">
      <c r="A104" s="111">
        <v>2</v>
      </c>
      <c r="B104" s="106">
        <v>2</v>
      </c>
      <c r="C104" s="106">
        <v>8</v>
      </c>
      <c r="D104" s="106">
        <v>7</v>
      </c>
      <c r="E104" s="107" t="s">
        <v>114</v>
      </c>
      <c r="F104" s="113" t="s">
        <v>199</v>
      </c>
      <c r="G104" s="108"/>
      <c r="H104" s="16"/>
    </row>
    <row r="105" spans="1:8" hidden="1">
      <c r="A105" s="111">
        <v>2</v>
      </c>
      <c r="B105" s="106">
        <v>2</v>
      </c>
      <c r="C105" s="106">
        <v>8</v>
      </c>
      <c r="D105" s="106">
        <v>7</v>
      </c>
      <c r="E105" s="107" t="s">
        <v>122</v>
      </c>
      <c r="F105" s="113" t="s">
        <v>200</v>
      </c>
      <c r="G105" s="108"/>
      <c r="H105" s="16"/>
    </row>
    <row r="106" spans="1:8" hidden="1">
      <c r="A106" s="111">
        <v>2</v>
      </c>
      <c r="B106" s="106">
        <v>2</v>
      </c>
      <c r="C106" s="106">
        <v>8</v>
      </c>
      <c r="D106" s="106">
        <v>7</v>
      </c>
      <c r="E106" s="107" t="s">
        <v>143</v>
      </c>
      <c r="F106" s="113" t="s">
        <v>201</v>
      </c>
      <c r="G106" s="108"/>
      <c r="H106" s="16"/>
    </row>
    <row r="107" spans="1:8" hidden="1">
      <c r="A107" s="111">
        <v>2</v>
      </c>
      <c r="B107" s="106">
        <v>2</v>
      </c>
      <c r="C107" s="106">
        <v>8</v>
      </c>
      <c r="D107" s="106">
        <v>7</v>
      </c>
      <c r="E107" s="107" t="s">
        <v>145</v>
      </c>
      <c r="F107" s="113" t="s">
        <v>202</v>
      </c>
      <c r="G107" s="108"/>
      <c r="H107" s="16"/>
    </row>
    <row r="108" spans="1:8" hidden="1">
      <c r="A108" s="111">
        <v>2</v>
      </c>
      <c r="B108" s="106">
        <v>2</v>
      </c>
      <c r="C108" s="106">
        <v>8</v>
      </c>
      <c r="D108" s="106">
        <v>7</v>
      </c>
      <c r="E108" s="107" t="s">
        <v>147</v>
      </c>
      <c r="F108" s="113" t="s">
        <v>203</v>
      </c>
      <c r="G108" s="108"/>
      <c r="H108" s="16"/>
    </row>
    <row r="109" spans="1:8" hidden="1">
      <c r="A109" s="111">
        <v>2</v>
      </c>
      <c r="B109" s="106">
        <v>2</v>
      </c>
      <c r="C109" s="106">
        <v>8</v>
      </c>
      <c r="D109" s="106">
        <v>7</v>
      </c>
      <c r="E109" s="107" t="s">
        <v>170</v>
      </c>
      <c r="F109" s="113" t="s">
        <v>204</v>
      </c>
      <c r="G109" s="108"/>
      <c r="H109" s="16"/>
    </row>
    <row r="110" spans="1:8" hidden="1">
      <c r="A110" s="111">
        <v>2</v>
      </c>
      <c r="B110" s="106">
        <v>2</v>
      </c>
      <c r="C110" s="106">
        <v>8</v>
      </c>
      <c r="D110" s="106">
        <v>8</v>
      </c>
      <c r="E110" s="107"/>
      <c r="F110" s="113" t="s">
        <v>205</v>
      </c>
      <c r="G110" s="108"/>
      <c r="H110" s="16"/>
    </row>
    <row r="111" spans="1:8" hidden="1">
      <c r="A111" s="111">
        <v>2</v>
      </c>
      <c r="B111" s="106">
        <v>2</v>
      </c>
      <c r="C111" s="106">
        <v>8</v>
      </c>
      <c r="D111" s="106">
        <v>8</v>
      </c>
      <c r="E111" s="107" t="s">
        <v>114</v>
      </c>
      <c r="F111" s="113" t="s">
        <v>206</v>
      </c>
      <c r="G111" s="108"/>
      <c r="H111" s="16"/>
    </row>
    <row r="112" spans="1:8" hidden="1">
      <c r="A112" s="111">
        <v>2</v>
      </c>
      <c r="B112" s="106">
        <v>2</v>
      </c>
      <c r="C112" s="106">
        <v>8</v>
      </c>
      <c r="D112" s="106">
        <v>8</v>
      </c>
      <c r="E112" s="107" t="s">
        <v>122</v>
      </c>
      <c r="F112" s="113" t="s">
        <v>207</v>
      </c>
      <c r="G112" s="108"/>
      <c r="H112" s="16"/>
    </row>
    <row r="113" spans="1:8" hidden="1">
      <c r="A113" s="111">
        <v>2</v>
      </c>
      <c r="B113" s="106">
        <v>2</v>
      </c>
      <c r="C113" s="106">
        <v>8</v>
      </c>
      <c r="D113" s="106">
        <v>8</v>
      </c>
      <c r="E113" s="107" t="s">
        <v>143</v>
      </c>
      <c r="F113" s="113" t="s">
        <v>208</v>
      </c>
      <c r="G113" s="108"/>
      <c r="H113" s="16"/>
    </row>
    <row r="114" spans="1:8" hidden="1">
      <c r="A114" s="111">
        <v>2</v>
      </c>
      <c r="B114" s="106">
        <v>2</v>
      </c>
      <c r="C114" s="106">
        <v>8</v>
      </c>
      <c r="D114" s="106">
        <v>9</v>
      </c>
      <c r="E114" s="107"/>
      <c r="F114" s="113" t="s">
        <v>209</v>
      </c>
      <c r="G114" s="108"/>
      <c r="H114" s="16"/>
    </row>
    <row r="115" spans="1:8" hidden="1">
      <c r="A115" s="111">
        <v>2</v>
      </c>
      <c r="B115" s="106">
        <v>2</v>
      </c>
      <c r="C115" s="106">
        <v>8</v>
      </c>
      <c r="D115" s="106">
        <v>9</v>
      </c>
      <c r="E115" s="107" t="s">
        <v>114</v>
      </c>
      <c r="F115" s="113" t="s">
        <v>210</v>
      </c>
      <c r="G115" s="108"/>
      <c r="H115" s="16"/>
    </row>
    <row r="116" spans="1:8" hidden="1">
      <c r="A116" s="111">
        <v>2</v>
      </c>
      <c r="B116" s="106">
        <v>2</v>
      </c>
      <c r="C116" s="106">
        <v>8</v>
      </c>
      <c r="D116" s="106">
        <v>9</v>
      </c>
      <c r="E116" s="107" t="s">
        <v>122</v>
      </c>
      <c r="F116" s="113" t="s">
        <v>211</v>
      </c>
      <c r="G116" s="108"/>
      <c r="H116" s="16"/>
    </row>
    <row r="117" spans="1:8" hidden="1">
      <c r="A117" s="111">
        <v>2</v>
      </c>
      <c r="B117" s="106">
        <v>2</v>
      </c>
      <c r="C117" s="106">
        <v>8</v>
      </c>
      <c r="D117" s="106">
        <v>9</v>
      </c>
      <c r="E117" s="107" t="s">
        <v>143</v>
      </c>
      <c r="F117" s="113" t="s">
        <v>212</v>
      </c>
      <c r="G117" s="108"/>
      <c r="H117" s="16"/>
    </row>
    <row r="118" spans="1:8" hidden="1">
      <c r="A118" s="111">
        <v>2</v>
      </c>
      <c r="B118" s="106">
        <v>2</v>
      </c>
      <c r="C118" s="106">
        <v>8</v>
      </c>
      <c r="D118" s="106">
        <v>9</v>
      </c>
      <c r="E118" s="107" t="s">
        <v>145</v>
      </c>
      <c r="F118" s="113" t="s">
        <v>213</v>
      </c>
      <c r="G118" s="108"/>
      <c r="H118" s="16"/>
    </row>
    <row r="119" spans="1:8" hidden="1">
      <c r="A119" s="111">
        <v>2</v>
      </c>
      <c r="B119" s="106">
        <v>2</v>
      </c>
      <c r="C119" s="106">
        <v>8</v>
      </c>
      <c r="D119" s="106">
        <v>9</v>
      </c>
      <c r="E119" s="107" t="s">
        <v>147</v>
      </c>
      <c r="F119" s="113" t="s">
        <v>214</v>
      </c>
      <c r="G119" s="108"/>
      <c r="H119" s="16"/>
    </row>
    <row r="120" spans="1:8" hidden="1">
      <c r="A120" s="111">
        <v>2</v>
      </c>
      <c r="B120" s="106">
        <v>2</v>
      </c>
      <c r="C120" s="106">
        <v>9</v>
      </c>
      <c r="D120" s="106"/>
      <c r="E120" s="107"/>
      <c r="F120" s="114" t="s">
        <v>215</v>
      </c>
      <c r="G120" s="108"/>
      <c r="H120" s="16"/>
    </row>
    <row r="121" spans="1:8" hidden="1">
      <c r="A121" s="111">
        <v>2</v>
      </c>
      <c r="B121" s="106">
        <v>2</v>
      </c>
      <c r="C121" s="106">
        <v>9</v>
      </c>
      <c r="D121" s="106">
        <v>1</v>
      </c>
      <c r="E121" s="107"/>
      <c r="F121" s="113" t="s">
        <v>215</v>
      </c>
      <c r="G121" s="108"/>
      <c r="H121" s="16"/>
    </row>
    <row r="122" spans="1:8" hidden="1">
      <c r="A122" s="111">
        <v>2</v>
      </c>
      <c r="B122" s="106">
        <v>2</v>
      </c>
      <c r="C122" s="106">
        <v>9</v>
      </c>
      <c r="D122" s="106">
        <v>1</v>
      </c>
      <c r="E122" s="107" t="s">
        <v>114</v>
      </c>
      <c r="F122" s="113" t="s">
        <v>215</v>
      </c>
      <c r="G122" s="108"/>
      <c r="H122" s="16"/>
    </row>
    <row r="123" spans="1:8" hidden="1">
      <c r="A123" s="111">
        <v>2</v>
      </c>
      <c r="B123" s="106">
        <v>2</v>
      </c>
      <c r="C123" s="106">
        <v>9</v>
      </c>
      <c r="D123" s="106">
        <v>2</v>
      </c>
      <c r="E123" s="107"/>
      <c r="F123" s="113" t="s">
        <v>216</v>
      </c>
      <c r="G123" s="108"/>
      <c r="H123" s="16"/>
    </row>
    <row r="124" spans="1:8" ht="7.5" hidden="1" customHeight="1">
      <c r="A124" s="111">
        <v>2</v>
      </c>
      <c r="B124" s="106">
        <v>2</v>
      </c>
      <c r="C124" s="106">
        <v>9</v>
      </c>
      <c r="D124" s="106">
        <v>2</v>
      </c>
      <c r="E124" s="107" t="s">
        <v>114</v>
      </c>
      <c r="F124" s="113" t="s">
        <v>216</v>
      </c>
      <c r="G124" s="115"/>
      <c r="H124" s="16"/>
    </row>
    <row r="125" spans="1:8">
      <c r="A125" s="111"/>
      <c r="B125" s="106"/>
      <c r="C125" s="106"/>
      <c r="D125" s="106"/>
      <c r="E125" s="107"/>
      <c r="F125" s="59" t="s">
        <v>217</v>
      </c>
      <c r="G125" s="108"/>
      <c r="H125" s="116" t="e">
        <f>SUM(G26:G124)</f>
        <v>#REF!</v>
      </c>
    </row>
    <row r="126" spans="1:8">
      <c r="A126" s="111"/>
      <c r="B126" s="106"/>
      <c r="C126" s="106"/>
      <c r="D126" s="106"/>
      <c r="E126" s="107"/>
      <c r="F126" s="113"/>
      <c r="G126" s="108"/>
      <c r="H126" s="16"/>
    </row>
    <row r="127" spans="1:8">
      <c r="A127" s="57">
        <v>2</v>
      </c>
      <c r="B127" s="104">
        <v>3</v>
      </c>
      <c r="C127" s="104"/>
      <c r="D127" s="104"/>
      <c r="E127" s="109"/>
      <c r="F127" s="114" t="s">
        <v>218</v>
      </c>
      <c r="G127" s="60"/>
      <c r="H127" s="16"/>
    </row>
    <row r="128" spans="1:8" hidden="1">
      <c r="A128" s="57">
        <v>2</v>
      </c>
      <c r="B128" s="104">
        <v>3</v>
      </c>
      <c r="C128" s="104">
        <v>1</v>
      </c>
      <c r="D128" s="104"/>
      <c r="E128" s="109"/>
      <c r="F128" s="114" t="s">
        <v>219</v>
      </c>
      <c r="G128" s="60"/>
      <c r="H128" s="16"/>
    </row>
    <row r="129" spans="1:8" hidden="1">
      <c r="A129" s="105">
        <v>2</v>
      </c>
      <c r="B129" s="106">
        <v>3</v>
      </c>
      <c r="C129" s="106">
        <v>1</v>
      </c>
      <c r="D129" s="106">
        <v>1</v>
      </c>
      <c r="E129" s="107"/>
      <c r="F129" s="113" t="s">
        <v>220</v>
      </c>
      <c r="G129" s="108"/>
      <c r="H129" s="16"/>
    </row>
    <row r="130" spans="1:8" hidden="1">
      <c r="A130" s="105">
        <v>2</v>
      </c>
      <c r="B130" s="106">
        <v>3</v>
      </c>
      <c r="C130" s="106">
        <v>1</v>
      </c>
      <c r="D130" s="106">
        <v>1</v>
      </c>
      <c r="E130" s="107" t="s">
        <v>114</v>
      </c>
      <c r="F130" s="113" t="s">
        <v>220</v>
      </c>
      <c r="G130" s="108"/>
      <c r="H130" s="16"/>
    </row>
    <row r="131" spans="1:8" hidden="1">
      <c r="A131" s="105">
        <v>2</v>
      </c>
      <c r="B131" s="106">
        <v>3</v>
      </c>
      <c r="C131" s="106">
        <v>1</v>
      </c>
      <c r="D131" s="106">
        <v>1</v>
      </c>
      <c r="E131" s="107" t="s">
        <v>122</v>
      </c>
      <c r="F131" s="113" t="s">
        <v>221</v>
      </c>
      <c r="G131" s="108"/>
      <c r="H131" s="16"/>
    </row>
    <row r="132" spans="1:8" hidden="1">
      <c r="A132" s="105">
        <v>2</v>
      </c>
      <c r="B132" s="106">
        <v>3</v>
      </c>
      <c r="C132" s="106">
        <v>1</v>
      </c>
      <c r="D132" s="106">
        <v>2</v>
      </c>
      <c r="E132" s="107" t="s">
        <v>114</v>
      </c>
      <c r="F132" s="113" t="s">
        <v>222</v>
      </c>
      <c r="G132" s="108"/>
      <c r="H132" s="16"/>
    </row>
    <row r="133" spans="1:8" hidden="1">
      <c r="A133" s="105">
        <v>2</v>
      </c>
      <c r="B133" s="106">
        <v>3</v>
      </c>
      <c r="C133" s="106">
        <v>1</v>
      </c>
      <c r="D133" s="106">
        <v>3</v>
      </c>
      <c r="E133" s="107" t="s">
        <v>114</v>
      </c>
      <c r="F133" s="113" t="s">
        <v>223</v>
      </c>
      <c r="G133" s="108"/>
      <c r="H133" s="16"/>
    </row>
    <row r="134" spans="1:8" hidden="1">
      <c r="A134" s="105">
        <v>2</v>
      </c>
      <c r="B134" s="106">
        <v>3</v>
      </c>
      <c r="C134" s="106">
        <v>1</v>
      </c>
      <c r="D134" s="106">
        <v>3</v>
      </c>
      <c r="E134" s="107" t="s">
        <v>122</v>
      </c>
      <c r="F134" s="113" t="s">
        <v>224</v>
      </c>
      <c r="G134" s="108"/>
      <c r="H134" s="16"/>
    </row>
    <row r="135" spans="1:8" hidden="1">
      <c r="A135" s="105">
        <v>2</v>
      </c>
      <c r="B135" s="106">
        <v>3</v>
      </c>
      <c r="C135" s="106">
        <v>1</v>
      </c>
      <c r="D135" s="106">
        <v>3</v>
      </c>
      <c r="E135" s="107" t="s">
        <v>143</v>
      </c>
      <c r="F135" s="113" t="s">
        <v>225</v>
      </c>
      <c r="G135" s="108"/>
      <c r="H135" s="16"/>
    </row>
    <row r="136" spans="1:8" hidden="1">
      <c r="A136" s="105">
        <v>2</v>
      </c>
      <c r="B136" s="106">
        <v>3</v>
      </c>
      <c r="C136" s="106">
        <v>1</v>
      </c>
      <c r="D136" s="106">
        <v>3</v>
      </c>
      <c r="E136" s="107" t="s">
        <v>145</v>
      </c>
      <c r="F136" s="113" t="s">
        <v>226</v>
      </c>
      <c r="G136" s="108"/>
      <c r="H136" s="16"/>
    </row>
    <row r="137" spans="1:8" hidden="1">
      <c r="A137" s="57">
        <v>2</v>
      </c>
      <c r="B137" s="104">
        <v>3</v>
      </c>
      <c r="C137" s="104">
        <v>1</v>
      </c>
      <c r="D137" s="104">
        <v>4</v>
      </c>
      <c r="E137" s="109" t="s">
        <v>114</v>
      </c>
      <c r="F137" s="114" t="s">
        <v>227</v>
      </c>
      <c r="G137" s="108"/>
      <c r="H137" s="16"/>
    </row>
    <row r="138" spans="1:8" hidden="1">
      <c r="A138" s="57">
        <v>2</v>
      </c>
      <c r="B138" s="104">
        <v>3</v>
      </c>
      <c r="C138" s="104">
        <v>2</v>
      </c>
      <c r="D138" s="104"/>
      <c r="E138" s="109"/>
      <c r="F138" s="114" t="s">
        <v>228</v>
      </c>
      <c r="G138" s="60"/>
      <c r="H138" s="16"/>
    </row>
    <row r="139" spans="1:8" hidden="1">
      <c r="A139" s="105">
        <v>2</v>
      </c>
      <c r="B139" s="106">
        <v>3</v>
      </c>
      <c r="C139" s="106">
        <v>2</v>
      </c>
      <c r="D139" s="106">
        <v>1</v>
      </c>
      <c r="E139" s="107" t="s">
        <v>114</v>
      </c>
      <c r="F139" s="113" t="s">
        <v>229</v>
      </c>
      <c r="G139" s="108"/>
      <c r="H139" s="16"/>
    </row>
    <row r="140" spans="1:8" hidden="1">
      <c r="A140" s="105">
        <v>2</v>
      </c>
      <c r="B140" s="106">
        <v>3</v>
      </c>
      <c r="C140" s="106">
        <v>2</v>
      </c>
      <c r="D140" s="106">
        <v>2</v>
      </c>
      <c r="E140" s="107" t="s">
        <v>114</v>
      </c>
      <c r="F140" s="113" t="s">
        <v>230</v>
      </c>
      <c r="G140" s="108"/>
      <c r="H140" s="16"/>
    </row>
    <row r="141" spans="1:8" hidden="1">
      <c r="A141" s="105">
        <v>2</v>
      </c>
      <c r="B141" s="106">
        <v>3</v>
      </c>
      <c r="C141" s="106">
        <v>2</v>
      </c>
      <c r="D141" s="106">
        <v>3</v>
      </c>
      <c r="E141" s="107" t="s">
        <v>114</v>
      </c>
      <c r="F141" s="113" t="s">
        <v>231</v>
      </c>
      <c r="G141" s="108"/>
      <c r="H141" s="16"/>
    </row>
    <row r="142" spans="1:8" hidden="1">
      <c r="A142" s="105">
        <v>2</v>
      </c>
      <c r="B142" s="106">
        <v>3</v>
      </c>
      <c r="C142" s="106">
        <v>2</v>
      </c>
      <c r="D142" s="106">
        <v>4</v>
      </c>
      <c r="E142" s="107" t="s">
        <v>114</v>
      </c>
      <c r="F142" s="113" t="s">
        <v>232</v>
      </c>
      <c r="G142" s="108"/>
      <c r="H142" s="16"/>
    </row>
    <row r="143" spans="1:8" hidden="1">
      <c r="A143" s="57">
        <v>2</v>
      </c>
      <c r="B143" s="104">
        <v>3</v>
      </c>
      <c r="C143" s="104">
        <v>3</v>
      </c>
      <c r="D143" s="104"/>
      <c r="E143" s="109"/>
      <c r="F143" s="114" t="s">
        <v>233</v>
      </c>
      <c r="G143" s="60"/>
      <c r="H143" s="16"/>
    </row>
    <row r="144" spans="1:8" hidden="1">
      <c r="A144" s="105">
        <v>2</v>
      </c>
      <c r="B144" s="106">
        <v>3</v>
      </c>
      <c r="C144" s="106">
        <v>3</v>
      </c>
      <c r="D144" s="106">
        <v>1</v>
      </c>
      <c r="E144" s="107" t="s">
        <v>114</v>
      </c>
      <c r="F144" s="113" t="s">
        <v>234</v>
      </c>
      <c r="G144" s="108"/>
      <c r="H144" s="16"/>
    </row>
    <row r="145" spans="1:8" hidden="1">
      <c r="A145" s="105">
        <v>2</v>
      </c>
      <c r="B145" s="106">
        <v>3</v>
      </c>
      <c r="C145" s="106">
        <v>3</v>
      </c>
      <c r="D145" s="106">
        <v>2</v>
      </c>
      <c r="E145" s="107" t="s">
        <v>114</v>
      </c>
      <c r="F145" s="113" t="s">
        <v>235</v>
      </c>
      <c r="G145" s="108"/>
      <c r="H145" s="16"/>
    </row>
    <row r="146" spans="1:8" hidden="1">
      <c r="A146" s="105">
        <v>2</v>
      </c>
      <c r="B146" s="106">
        <v>3</v>
      </c>
      <c r="C146" s="106">
        <v>3</v>
      </c>
      <c r="D146" s="106">
        <v>3</v>
      </c>
      <c r="E146" s="107" t="s">
        <v>114</v>
      </c>
      <c r="F146" s="113" t="s">
        <v>236</v>
      </c>
      <c r="G146" s="108"/>
      <c r="H146" s="16"/>
    </row>
    <row r="147" spans="1:8" hidden="1">
      <c r="A147" s="105">
        <v>2</v>
      </c>
      <c r="B147" s="106">
        <v>3</v>
      </c>
      <c r="C147" s="106">
        <v>3</v>
      </c>
      <c r="D147" s="106">
        <v>4</v>
      </c>
      <c r="E147" s="107" t="s">
        <v>114</v>
      </c>
      <c r="F147" s="113" t="s">
        <v>237</v>
      </c>
      <c r="G147" s="108"/>
      <c r="H147" s="16"/>
    </row>
    <row r="148" spans="1:8" hidden="1">
      <c r="A148" s="105">
        <v>2</v>
      </c>
      <c r="B148" s="106">
        <v>3</v>
      </c>
      <c r="C148" s="106">
        <v>3</v>
      </c>
      <c r="D148" s="106">
        <v>5</v>
      </c>
      <c r="E148" s="107" t="s">
        <v>114</v>
      </c>
      <c r="F148" s="113" t="s">
        <v>238</v>
      </c>
      <c r="G148" s="108"/>
      <c r="H148" s="16"/>
    </row>
    <row r="149" spans="1:8" hidden="1">
      <c r="A149" s="105">
        <v>2</v>
      </c>
      <c r="B149" s="106">
        <v>3</v>
      </c>
      <c r="C149" s="106">
        <v>3</v>
      </c>
      <c r="D149" s="106">
        <v>6</v>
      </c>
      <c r="E149" s="107" t="s">
        <v>114</v>
      </c>
      <c r="F149" s="113" t="s">
        <v>239</v>
      </c>
      <c r="G149" s="108"/>
      <c r="H149" s="16"/>
    </row>
    <row r="150" spans="1:8" hidden="1">
      <c r="A150" s="57">
        <v>2</v>
      </c>
      <c r="B150" s="104">
        <v>3</v>
      </c>
      <c r="C150" s="104">
        <v>4</v>
      </c>
      <c r="D150" s="104"/>
      <c r="E150" s="109"/>
      <c r="F150" s="114" t="s">
        <v>240</v>
      </c>
      <c r="G150" s="60"/>
      <c r="H150" s="16"/>
    </row>
    <row r="151" spans="1:8" hidden="1">
      <c r="A151" s="105">
        <v>2</v>
      </c>
      <c r="B151" s="106">
        <v>3</v>
      </c>
      <c r="C151" s="106">
        <v>4</v>
      </c>
      <c r="D151" s="106">
        <v>1</v>
      </c>
      <c r="E151" s="107" t="s">
        <v>114</v>
      </c>
      <c r="F151" s="113" t="s">
        <v>241</v>
      </c>
      <c r="G151" s="108"/>
      <c r="H151" s="16"/>
    </row>
    <row r="152" spans="1:8" hidden="1">
      <c r="A152" s="105">
        <v>2</v>
      </c>
      <c r="B152" s="106">
        <v>3</v>
      </c>
      <c r="C152" s="106">
        <v>4</v>
      </c>
      <c r="D152" s="106">
        <v>2</v>
      </c>
      <c r="E152" s="107" t="s">
        <v>114</v>
      </c>
      <c r="F152" s="113" t="s">
        <v>242</v>
      </c>
      <c r="G152" s="108"/>
      <c r="H152" s="16"/>
    </row>
    <row r="153" spans="1:8" hidden="1">
      <c r="A153" s="57">
        <v>2</v>
      </c>
      <c r="B153" s="104">
        <v>3</v>
      </c>
      <c r="C153" s="104">
        <v>5</v>
      </c>
      <c r="D153" s="104"/>
      <c r="E153" s="109"/>
      <c r="F153" s="114" t="s">
        <v>243</v>
      </c>
      <c r="G153" s="60"/>
      <c r="H153" s="16"/>
    </row>
    <row r="154" spans="1:8" hidden="1">
      <c r="A154" s="105">
        <v>2</v>
      </c>
      <c r="B154" s="106">
        <v>3</v>
      </c>
      <c r="C154" s="106">
        <v>5</v>
      </c>
      <c r="D154" s="106">
        <v>1</v>
      </c>
      <c r="E154" s="107" t="s">
        <v>114</v>
      </c>
      <c r="F154" s="113" t="s">
        <v>244</v>
      </c>
      <c r="G154" s="108"/>
      <c r="H154" s="16"/>
    </row>
    <row r="155" spans="1:8" hidden="1">
      <c r="A155" s="105">
        <v>2</v>
      </c>
      <c r="B155" s="106">
        <v>3</v>
      </c>
      <c r="C155" s="106">
        <v>5</v>
      </c>
      <c r="D155" s="106">
        <v>2</v>
      </c>
      <c r="E155" s="107" t="s">
        <v>114</v>
      </c>
      <c r="F155" s="113" t="s">
        <v>245</v>
      </c>
      <c r="G155" s="108"/>
      <c r="H155" s="16"/>
    </row>
    <row r="156" spans="1:8" hidden="1">
      <c r="A156" s="105">
        <v>2</v>
      </c>
      <c r="B156" s="106">
        <v>3</v>
      </c>
      <c r="C156" s="106">
        <v>5</v>
      </c>
      <c r="D156" s="106">
        <v>3</v>
      </c>
      <c r="E156" s="107" t="s">
        <v>114</v>
      </c>
      <c r="F156" s="113" t="s">
        <v>246</v>
      </c>
      <c r="G156" s="108"/>
      <c r="H156" s="16"/>
    </row>
    <row r="157" spans="1:8" hidden="1">
      <c r="A157" s="105">
        <v>2</v>
      </c>
      <c r="B157" s="106">
        <v>3</v>
      </c>
      <c r="C157" s="106">
        <v>5</v>
      </c>
      <c r="D157" s="106">
        <v>4</v>
      </c>
      <c r="E157" s="107" t="s">
        <v>114</v>
      </c>
      <c r="F157" s="113" t="s">
        <v>247</v>
      </c>
      <c r="G157" s="108"/>
      <c r="H157" s="16"/>
    </row>
    <row r="158" spans="1:8" hidden="1">
      <c r="A158" s="105">
        <v>2</v>
      </c>
      <c r="B158" s="106">
        <v>3</v>
      </c>
      <c r="C158" s="106">
        <v>5</v>
      </c>
      <c r="D158" s="106">
        <v>5</v>
      </c>
      <c r="E158" s="107" t="s">
        <v>114</v>
      </c>
      <c r="F158" s="113" t="s">
        <v>248</v>
      </c>
      <c r="G158" s="108"/>
      <c r="H158" s="16"/>
    </row>
    <row r="159" spans="1:8" hidden="1">
      <c r="A159" s="57">
        <v>2</v>
      </c>
      <c r="B159" s="104">
        <v>3</v>
      </c>
      <c r="C159" s="104">
        <v>6</v>
      </c>
      <c r="D159" s="104"/>
      <c r="E159" s="109"/>
      <c r="F159" s="114" t="s">
        <v>249</v>
      </c>
      <c r="G159" s="60"/>
      <c r="H159" s="16"/>
    </row>
    <row r="160" spans="1:8" hidden="1">
      <c r="A160" s="105">
        <v>2</v>
      </c>
      <c r="B160" s="106">
        <v>3</v>
      </c>
      <c r="C160" s="106">
        <v>6</v>
      </c>
      <c r="D160" s="106">
        <v>1</v>
      </c>
      <c r="E160" s="107"/>
      <c r="F160" s="113" t="s">
        <v>250</v>
      </c>
      <c r="G160" s="108"/>
      <c r="H160" s="16"/>
    </row>
    <row r="161" spans="1:8" hidden="1">
      <c r="A161" s="105">
        <v>2</v>
      </c>
      <c r="B161" s="106">
        <v>3</v>
      </c>
      <c r="C161" s="106">
        <v>6</v>
      </c>
      <c r="D161" s="106">
        <v>1</v>
      </c>
      <c r="E161" s="107" t="s">
        <v>114</v>
      </c>
      <c r="F161" s="113" t="s">
        <v>251</v>
      </c>
      <c r="G161" s="108"/>
      <c r="H161" s="16"/>
    </row>
    <row r="162" spans="1:8" hidden="1">
      <c r="A162" s="105">
        <v>2</v>
      </c>
      <c r="B162" s="106">
        <v>3</v>
      </c>
      <c r="C162" s="106">
        <v>6</v>
      </c>
      <c r="D162" s="106">
        <v>1</v>
      </c>
      <c r="E162" s="107" t="s">
        <v>122</v>
      </c>
      <c r="F162" s="113" t="s">
        <v>252</v>
      </c>
      <c r="G162" s="108"/>
      <c r="H162" s="16"/>
    </row>
    <row r="163" spans="1:8" hidden="1">
      <c r="A163" s="105">
        <v>2</v>
      </c>
      <c r="B163" s="106">
        <v>3</v>
      </c>
      <c r="C163" s="106">
        <v>6</v>
      </c>
      <c r="D163" s="106">
        <v>1</v>
      </c>
      <c r="E163" s="107" t="s">
        <v>143</v>
      </c>
      <c r="F163" s="113" t="s">
        <v>253</v>
      </c>
      <c r="G163" s="108"/>
      <c r="H163" s="16"/>
    </row>
    <row r="164" spans="1:8" hidden="1">
      <c r="A164" s="105">
        <v>2</v>
      </c>
      <c r="B164" s="106">
        <v>3</v>
      </c>
      <c r="C164" s="106">
        <v>6</v>
      </c>
      <c r="D164" s="106">
        <v>1</v>
      </c>
      <c r="E164" s="107" t="s">
        <v>145</v>
      </c>
      <c r="F164" s="113" t="s">
        <v>254</v>
      </c>
      <c r="G164" s="108"/>
      <c r="H164" s="16"/>
    </row>
    <row r="165" spans="1:8" hidden="1">
      <c r="A165" s="105">
        <v>2</v>
      </c>
      <c r="B165" s="106">
        <v>3</v>
      </c>
      <c r="C165" s="106">
        <v>6</v>
      </c>
      <c r="D165" s="106">
        <v>1</v>
      </c>
      <c r="E165" s="107" t="s">
        <v>147</v>
      </c>
      <c r="F165" s="113" t="s">
        <v>255</v>
      </c>
      <c r="G165" s="108"/>
      <c r="H165" s="16"/>
    </row>
    <row r="166" spans="1:8" hidden="1">
      <c r="A166" s="105">
        <v>2</v>
      </c>
      <c r="B166" s="106">
        <v>3</v>
      </c>
      <c r="C166" s="106">
        <v>6</v>
      </c>
      <c r="D166" s="106">
        <v>2</v>
      </c>
      <c r="E166" s="107"/>
      <c r="F166" s="113" t="s">
        <v>256</v>
      </c>
      <c r="G166" s="108"/>
      <c r="H166" s="16"/>
    </row>
    <row r="167" spans="1:8" hidden="1">
      <c r="A167" s="105">
        <v>2</v>
      </c>
      <c r="B167" s="106">
        <v>3</v>
      </c>
      <c r="C167" s="106">
        <v>6</v>
      </c>
      <c r="D167" s="106">
        <v>2</v>
      </c>
      <c r="E167" s="107" t="s">
        <v>114</v>
      </c>
      <c r="F167" s="113" t="s">
        <v>257</v>
      </c>
      <c r="G167" s="108"/>
      <c r="H167" s="16"/>
    </row>
    <row r="168" spans="1:8" hidden="1">
      <c r="A168" s="105">
        <v>2</v>
      </c>
      <c r="B168" s="106">
        <v>3</v>
      </c>
      <c r="C168" s="106">
        <v>6</v>
      </c>
      <c r="D168" s="106">
        <v>2</v>
      </c>
      <c r="E168" s="107" t="s">
        <v>122</v>
      </c>
      <c r="F168" s="113" t="s">
        <v>258</v>
      </c>
      <c r="G168" s="108"/>
      <c r="H168" s="16"/>
    </row>
    <row r="169" spans="1:8" hidden="1">
      <c r="A169" s="105">
        <v>2</v>
      </c>
      <c r="B169" s="106">
        <v>3</v>
      </c>
      <c r="C169" s="106">
        <v>6</v>
      </c>
      <c r="D169" s="106">
        <v>2</v>
      </c>
      <c r="E169" s="107" t="s">
        <v>143</v>
      </c>
      <c r="F169" s="113" t="s">
        <v>259</v>
      </c>
      <c r="G169" s="108"/>
      <c r="H169" s="16"/>
    </row>
    <row r="170" spans="1:8" hidden="1">
      <c r="A170" s="105">
        <v>2</v>
      </c>
      <c r="B170" s="106">
        <v>3</v>
      </c>
      <c r="C170" s="106">
        <v>6</v>
      </c>
      <c r="D170" s="106">
        <v>3</v>
      </c>
      <c r="E170" s="107"/>
      <c r="F170" s="113" t="s">
        <v>260</v>
      </c>
      <c r="G170" s="108"/>
      <c r="H170" s="16"/>
    </row>
    <row r="171" spans="1:8" hidden="1">
      <c r="A171" s="105">
        <v>2</v>
      </c>
      <c r="B171" s="106">
        <v>3</v>
      </c>
      <c r="C171" s="106">
        <v>6</v>
      </c>
      <c r="D171" s="106">
        <v>3</v>
      </c>
      <c r="E171" s="107" t="s">
        <v>114</v>
      </c>
      <c r="F171" s="113" t="s">
        <v>261</v>
      </c>
      <c r="G171" s="108"/>
      <c r="H171" s="16"/>
    </row>
    <row r="172" spans="1:8" hidden="1">
      <c r="A172" s="105">
        <v>2</v>
      </c>
      <c r="B172" s="106">
        <v>3</v>
      </c>
      <c r="C172" s="106">
        <v>6</v>
      </c>
      <c r="D172" s="106">
        <v>3</v>
      </c>
      <c r="E172" s="107" t="s">
        <v>122</v>
      </c>
      <c r="F172" s="113" t="s">
        <v>262</v>
      </c>
      <c r="G172" s="108"/>
      <c r="H172" s="16"/>
    </row>
    <row r="173" spans="1:8" hidden="1">
      <c r="A173" s="105">
        <v>2</v>
      </c>
      <c r="B173" s="106">
        <v>3</v>
      </c>
      <c r="C173" s="106">
        <v>6</v>
      </c>
      <c r="D173" s="106">
        <v>3</v>
      </c>
      <c r="E173" s="107" t="s">
        <v>143</v>
      </c>
      <c r="F173" s="113" t="s">
        <v>263</v>
      </c>
      <c r="G173" s="108"/>
      <c r="H173" s="16"/>
    </row>
    <row r="174" spans="1:8" hidden="1">
      <c r="A174" s="105">
        <v>2</v>
      </c>
      <c r="B174" s="106">
        <v>3</v>
      </c>
      <c r="C174" s="106">
        <v>6</v>
      </c>
      <c r="D174" s="106">
        <v>3</v>
      </c>
      <c r="E174" s="107" t="s">
        <v>145</v>
      </c>
      <c r="F174" s="113" t="s">
        <v>264</v>
      </c>
      <c r="G174" s="108"/>
      <c r="H174" s="16"/>
    </row>
    <row r="175" spans="1:8" hidden="1">
      <c r="A175" s="105">
        <v>2</v>
      </c>
      <c r="B175" s="106">
        <v>3</v>
      </c>
      <c r="C175" s="106">
        <v>6</v>
      </c>
      <c r="D175" s="106">
        <v>3</v>
      </c>
      <c r="E175" s="107" t="s">
        <v>147</v>
      </c>
      <c r="F175" s="113" t="s">
        <v>265</v>
      </c>
      <c r="G175" s="108"/>
      <c r="H175" s="16"/>
    </row>
    <row r="176" spans="1:8" hidden="1">
      <c r="A176" s="105">
        <v>2</v>
      </c>
      <c r="B176" s="106">
        <v>3</v>
      </c>
      <c r="C176" s="106">
        <v>6</v>
      </c>
      <c r="D176" s="106">
        <v>3</v>
      </c>
      <c r="E176" s="107" t="s">
        <v>170</v>
      </c>
      <c r="F176" s="113" t="s">
        <v>266</v>
      </c>
      <c r="G176" s="108"/>
      <c r="H176" s="16"/>
    </row>
    <row r="177" spans="1:8" hidden="1">
      <c r="A177" s="105">
        <v>2</v>
      </c>
      <c r="B177" s="106">
        <v>3</v>
      </c>
      <c r="C177" s="106">
        <v>6</v>
      </c>
      <c r="D177" s="106">
        <v>3</v>
      </c>
      <c r="E177" s="107" t="s">
        <v>172</v>
      </c>
      <c r="F177" s="113"/>
      <c r="G177" s="108"/>
      <c r="H177" s="16"/>
    </row>
    <row r="178" spans="1:8" hidden="1">
      <c r="A178" s="105">
        <v>2</v>
      </c>
      <c r="B178" s="106">
        <v>3</v>
      </c>
      <c r="C178" s="106">
        <v>6</v>
      </c>
      <c r="D178" s="106">
        <v>4</v>
      </c>
      <c r="E178" s="107"/>
      <c r="F178" s="113" t="s">
        <v>267</v>
      </c>
      <c r="G178" s="108"/>
      <c r="H178" s="16"/>
    </row>
    <row r="179" spans="1:8" hidden="1">
      <c r="A179" s="105">
        <v>2</v>
      </c>
      <c r="B179" s="106">
        <v>3</v>
      </c>
      <c r="C179" s="106">
        <v>6</v>
      </c>
      <c r="D179" s="106">
        <v>4</v>
      </c>
      <c r="E179" s="107" t="s">
        <v>114</v>
      </c>
      <c r="F179" s="113" t="s">
        <v>268</v>
      </c>
      <c r="G179" s="108"/>
      <c r="H179" s="16"/>
    </row>
    <row r="180" spans="1:8" hidden="1">
      <c r="A180" s="105">
        <v>2</v>
      </c>
      <c r="B180" s="106">
        <v>3</v>
      </c>
      <c r="C180" s="106">
        <v>6</v>
      </c>
      <c r="D180" s="106">
        <v>4</v>
      </c>
      <c r="E180" s="107" t="s">
        <v>122</v>
      </c>
      <c r="F180" s="113" t="s">
        <v>269</v>
      </c>
      <c r="G180" s="108"/>
      <c r="H180" s="16"/>
    </row>
    <row r="181" spans="1:8" hidden="1">
      <c r="A181" s="105">
        <v>2</v>
      </c>
      <c r="B181" s="106">
        <v>3</v>
      </c>
      <c r="C181" s="106">
        <v>6</v>
      </c>
      <c r="D181" s="106">
        <v>4</v>
      </c>
      <c r="E181" s="107" t="s">
        <v>143</v>
      </c>
      <c r="F181" s="113" t="s">
        <v>270</v>
      </c>
      <c r="G181" s="108"/>
      <c r="H181" s="16"/>
    </row>
    <row r="182" spans="1:8" hidden="1">
      <c r="A182" s="105">
        <v>2</v>
      </c>
      <c r="B182" s="106">
        <v>3</v>
      </c>
      <c r="C182" s="106">
        <v>6</v>
      </c>
      <c r="D182" s="106">
        <v>4</v>
      </c>
      <c r="E182" s="107" t="s">
        <v>145</v>
      </c>
      <c r="F182" s="113" t="s">
        <v>271</v>
      </c>
      <c r="G182" s="108"/>
      <c r="H182" s="16"/>
    </row>
    <row r="183" spans="1:8" hidden="1">
      <c r="A183" s="105">
        <v>2</v>
      </c>
      <c r="B183" s="106">
        <v>3</v>
      </c>
      <c r="C183" s="106">
        <v>6</v>
      </c>
      <c r="D183" s="106">
        <v>4</v>
      </c>
      <c r="E183" s="107" t="s">
        <v>147</v>
      </c>
      <c r="F183" s="113" t="s">
        <v>272</v>
      </c>
      <c r="G183" s="108"/>
      <c r="H183" s="16"/>
    </row>
    <row r="184" spans="1:8" hidden="1">
      <c r="A184" s="105">
        <v>2</v>
      </c>
      <c r="B184" s="106">
        <v>3</v>
      </c>
      <c r="C184" s="106">
        <v>6</v>
      </c>
      <c r="D184" s="106">
        <v>4</v>
      </c>
      <c r="E184" s="107" t="s">
        <v>170</v>
      </c>
      <c r="F184" s="113" t="s">
        <v>273</v>
      </c>
      <c r="G184" s="108"/>
      <c r="H184" s="16"/>
    </row>
    <row r="185" spans="1:8" hidden="1">
      <c r="A185" s="105">
        <v>2</v>
      </c>
      <c r="B185" s="106">
        <v>3</v>
      </c>
      <c r="C185" s="106">
        <v>6</v>
      </c>
      <c r="D185" s="106">
        <v>4</v>
      </c>
      <c r="E185" s="107" t="s">
        <v>172</v>
      </c>
      <c r="F185" s="113" t="s">
        <v>274</v>
      </c>
      <c r="G185" s="108"/>
      <c r="H185" s="16"/>
    </row>
    <row r="186" spans="1:8" hidden="1">
      <c r="A186" s="105">
        <v>2</v>
      </c>
      <c r="B186" s="106">
        <v>3</v>
      </c>
      <c r="C186" s="106">
        <v>6</v>
      </c>
      <c r="D186" s="106">
        <v>9</v>
      </c>
      <c r="E186" s="107" t="s">
        <v>174</v>
      </c>
      <c r="F186" s="113" t="s">
        <v>275</v>
      </c>
      <c r="G186" s="108"/>
      <c r="H186" s="16"/>
    </row>
    <row r="187" spans="1:8" hidden="1">
      <c r="A187" s="110">
        <v>2</v>
      </c>
      <c r="B187" s="104">
        <v>3</v>
      </c>
      <c r="C187" s="104">
        <v>7</v>
      </c>
      <c r="D187" s="104"/>
      <c r="E187" s="109"/>
      <c r="F187" s="114" t="s">
        <v>276</v>
      </c>
      <c r="G187" s="60"/>
      <c r="H187" s="16"/>
    </row>
    <row r="188" spans="1:8" hidden="1">
      <c r="A188" s="105">
        <v>2</v>
      </c>
      <c r="B188" s="106">
        <v>3</v>
      </c>
      <c r="C188" s="106">
        <v>7</v>
      </c>
      <c r="D188" s="106">
        <v>1</v>
      </c>
      <c r="E188" s="107"/>
      <c r="F188" s="113" t="s">
        <v>277</v>
      </c>
      <c r="G188" s="108"/>
      <c r="H188" s="16"/>
    </row>
    <row r="189" spans="1:8" hidden="1">
      <c r="A189" s="105">
        <v>2</v>
      </c>
      <c r="B189" s="106">
        <v>3</v>
      </c>
      <c r="C189" s="106">
        <v>7</v>
      </c>
      <c r="D189" s="106">
        <v>1</v>
      </c>
      <c r="E189" s="107" t="s">
        <v>114</v>
      </c>
      <c r="F189" s="113" t="s">
        <v>278</v>
      </c>
      <c r="G189" s="108"/>
      <c r="H189" s="16"/>
    </row>
    <row r="190" spans="1:8" hidden="1">
      <c r="A190" s="105">
        <v>2</v>
      </c>
      <c r="B190" s="106">
        <v>3</v>
      </c>
      <c r="C190" s="106">
        <v>7</v>
      </c>
      <c r="D190" s="106">
        <v>1</v>
      </c>
      <c r="E190" s="107" t="s">
        <v>122</v>
      </c>
      <c r="F190" s="113" t="s">
        <v>279</v>
      </c>
      <c r="G190" s="108"/>
      <c r="H190" s="16"/>
    </row>
    <row r="191" spans="1:8" hidden="1">
      <c r="A191" s="105">
        <v>2</v>
      </c>
      <c r="B191" s="106">
        <v>3</v>
      </c>
      <c r="C191" s="106">
        <v>7</v>
      </c>
      <c r="D191" s="106">
        <v>1</v>
      </c>
      <c r="E191" s="107" t="s">
        <v>143</v>
      </c>
      <c r="F191" s="113" t="s">
        <v>280</v>
      </c>
      <c r="G191" s="108"/>
      <c r="H191" s="16"/>
    </row>
    <row r="192" spans="1:8" hidden="1">
      <c r="A192" s="105">
        <v>2</v>
      </c>
      <c r="B192" s="106">
        <v>3</v>
      </c>
      <c r="C192" s="106">
        <v>7</v>
      </c>
      <c r="D192" s="106">
        <v>1</v>
      </c>
      <c r="E192" s="107" t="s">
        <v>145</v>
      </c>
      <c r="F192" s="113" t="s">
        <v>281</v>
      </c>
      <c r="G192" s="108"/>
      <c r="H192" s="16"/>
    </row>
    <row r="193" spans="1:8" hidden="1">
      <c r="A193" s="105">
        <v>2</v>
      </c>
      <c r="B193" s="106">
        <v>3</v>
      </c>
      <c r="C193" s="106">
        <v>7</v>
      </c>
      <c r="D193" s="106">
        <v>1</v>
      </c>
      <c r="E193" s="107" t="s">
        <v>147</v>
      </c>
      <c r="F193" s="113" t="s">
        <v>282</v>
      </c>
      <c r="G193" s="108"/>
      <c r="H193" s="16"/>
    </row>
    <row r="194" spans="1:8" hidden="1">
      <c r="A194" s="105">
        <v>2</v>
      </c>
      <c r="B194" s="106">
        <v>3</v>
      </c>
      <c r="C194" s="106">
        <v>7</v>
      </c>
      <c r="D194" s="106">
        <v>1</v>
      </c>
      <c r="E194" s="107" t="s">
        <v>170</v>
      </c>
      <c r="F194" s="113" t="s">
        <v>283</v>
      </c>
      <c r="G194" s="108"/>
      <c r="H194" s="16"/>
    </row>
    <row r="195" spans="1:8" hidden="1">
      <c r="A195" s="105">
        <v>2</v>
      </c>
      <c r="B195" s="106">
        <v>3</v>
      </c>
      <c r="C195" s="106">
        <v>7</v>
      </c>
      <c r="D195" s="106">
        <v>1</v>
      </c>
      <c r="E195" s="107" t="s">
        <v>172</v>
      </c>
      <c r="F195" s="113" t="s">
        <v>284</v>
      </c>
      <c r="G195" s="108"/>
      <c r="H195" s="16"/>
    </row>
    <row r="196" spans="1:8" hidden="1">
      <c r="A196" s="105">
        <v>2</v>
      </c>
      <c r="B196" s="106">
        <v>3</v>
      </c>
      <c r="C196" s="106">
        <v>7</v>
      </c>
      <c r="D196" s="106">
        <v>2</v>
      </c>
      <c r="E196" s="107"/>
      <c r="F196" s="113" t="s">
        <v>285</v>
      </c>
      <c r="G196" s="108"/>
      <c r="H196" s="16"/>
    </row>
    <row r="197" spans="1:8" hidden="1">
      <c r="A197" s="105">
        <v>2</v>
      </c>
      <c r="B197" s="106">
        <v>3</v>
      </c>
      <c r="C197" s="106">
        <v>7</v>
      </c>
      <c r="D197" s="106">
        <v>2</v>
      </c>
      <c r="E197" s="107" t="s">
        <v>114</v>
      </c>
      <c r="F197" s="113" t="s">
        <v>286</v>
      </c>
      <c r="G197" s="108"/>
      <c r="H197" s="16"/>
    </row>
    <row r="198" spans="1:8" hidden="1">
      <c r="A198" s="105">
        <v>2</v>
      </c>
      <c r="B198" s="106">
        <v>3</v>
      </c>
      <c r="C198" s="106">
        <v>7</v>
      </c>
      <c r="D198" s="106">
        <v>2</v>
      </c>
      <c r="E198" s="107" t="s">
        <v>122</v>
      </c>
      <c r="F198" s="113" t="s">
        <v>287</v>
      </c>
      <c r="G198" s="108"/>
      <c r="H198" s="16"/>
    </row>
    <row r="199" spans="1:8" hidden="1">
      <c r="A199" s="105">
        <v>2</v>
      </c>
      <c r="B199" s="106">
        <v>3</v>
      </c>
      <c r="C199" s="106">
        <v>7</v>
      </c>
      <c r="D199" s="106">
        <v>2</v>
      </c>
      <c r="E199" s="107" t="s">
        <v>143</v>
      </c>
      <c r="F199" s="113" t="s">
        <v>288</v>
      </c>
      <c r="G199" s="108"/>
      <c r="H199" s="16"/>
    </row>
    <row r="200" spans="1:8" hidden="1">
      <c r="A200" s="105">
        <v>2</v>
      </c>
      <c r="B200" s="106">
        <v>3</v>
      </c>
      <c r="C200" s="106">
        <v>7</v>
      </c>
      <c r="D200" s="106">
        <v>2</v>
      </c>
      <c r="E200" s="107" t="s">
        <v>145</v>
      </c>
      <c r="F200" s="113" t="s">
        <v>289</v>
      </c>
      <c r="G200" s="108"/>
      <c r="H200" s="16"/>
    </row>
    <row r="201" spans="1:8" hidden="1">
      <c r="A201" s="105">
        <v>2</v>
      </c>
      <c r="B201" s="106">
        <v>3</v>
      </c>
      <c r="C201" s="106">
        <v>7</v>
      </c>
      <c r="D201" s="106">
        <v>2</v>
      </c>
      <c r="E201" s="107" t="s">
        <v>147</v>
      </c>
      <c r="F201" s="113" t="s">
        <v>290</v>
      </c>
      <c r="G201" s="108"/>
      <c r="H201" s="16"/>
    </row>
    <row r="202" spans="1:8" hidden="1">
      <c r="A202" s="105">
        <v>2</v>
      </c>
      <c r="B202" s="106">
        <v>3</v>
      </c>
      <c r="C202" s="106">
        <v>7</v>
      </c>
      <c r="D202" s="106">
        <v>2</v>
      </c>
      <c r="E202" s="107" t="s">
        <v>170</v>
      </c>
      <c r="F202" s="113" t="s">
        <v>291</v>
      </c>
      <c r="G202" s="108"/>
      <c r="H202" s="16"/>
    </row>
    <row r="203" spans="1:8" hidden="1">
      <c r="A203" s="105">
        <v>2</v>
      </c>
      <c r="B203" s="106">
        <v>3</v>
      </c>
      <c r="C203" s="106">
        <v>7</v>
      </c>
      <c r="D203" s="106">
        <v>2</v>
      </c>
      <c r="E203" s="107" t="s">
        <v>292</v>
      </c>
      <c r="F203" s="113"/>
      <c r="G203" s="108"/>
      <c r="H203" s="16"/>
    </row>
    <row r="204" spans="1:8" ht="25.5" hidden="1">
      <c r="A204" s="110">
        <v>2</v>
      </c>
      <c r="B204" s="104">
        <v>3</v>
      </c>
      <c r="C204" s="104">
        <v>8</v>
      </c>
      <c r="D204" s="104"/>
      <c r="E204" s="109"/>
      <c r="F204" s="114" t="s">
        <v>293</v>
      </c>
      <c r="G204" s="60"/>
      <c r="H204" s="16"/>
    </row>
    <row r="205" spans="1:8" hidden="1">
      <c r="A205" s="111">
        <v>2</v>
      </c>
      <c r="B205" s="106">
        <v>3</v>
      </c>
      <c r="C205" s="106">
        <v>8</v>
      </c>
      <c r="D205" s="106">
        <v>1</v>
      </c>
      <c r="E205" s="107" t="s">
        <v>114</v>
      </c>
      <c r="F205" s="113" t="s">
        <v>294</v>
      </c>
      <c r="G205" s="108"/>
      <c r="H205" s="16"/>
    </row>
    <row r="206" spans="1:8" ht="25.5" hidden="1">
      <c r="A206" s="111">
        <v>2</v>
      </c>
      <c r="B206" s="106">
        <v>3</v>
      </c>
      <c r="C206" s="106">
        <v>8</v>
      </c>
      <c r="D206" s="106">
        <v>2</v>
      </c>
      <c r="E206" s="107" t="s">
        <v>114</v>
      </c>
      <c r="F206" s="113" t="s">
        <v>295</v>
      </c>
      <c r="G206" s="108"/>
      <c r="H206" s="16"/>
    </row>
    <row r="207" spans="1:8" hidden="1">
      <c r="A207" s="110">
        <v>2</v>
      </c>
      <c r="B207" s="104">
        <v>3</v>
      </c>
      <c r="C207" s="104">
        <v>9</v>
      </c>
      <c r="D207" s="104"/>
      <c r="E207" s="109"/>
      <c r="F207" s="114" t="s">
        <v>296</v>
      </c>
      <c r="G207" s="60"/>
      <c r="H207" s="16"/>
    </row>
    <row r="208" spans="1:8" hidden="1">
      <c r="A208" s="105">
        <v>2</v>
      </c>
      <c r="B208" s="106">
        <v>3</v>
      </c>
      <c r="C208" s="106">
        <v>9</v>
      </c>
      <c r="D208" s="106">
        <v>1</v>
      </c>
      <c r="E208" s="107" t="s">
        <v>114</v>
      </c>
      <c r="F208" s="113" t="s">
        <v>297</v>
      </c>
      <c r="G208" s="108"/>
      <c r="H208" s="16"/>
    </row>
    <row r="209" spans="1:8" hidden="1">
      <c r="A209" s="105">
        <v>2</v>
      </c>
      <c r="B209" s="106">
        <v>3</v>
      </c>
      <c r="C209" s="106">
        <v>9</v>
      </c>
      <c r="D209" s="106">
        <v>2</v>
      </c>
      <c r="E209" s="107" t="s">
        <v>114</v>
      </c>
      <c r="F209" s="113" t="s">
        <v>298</v>
      </c>
      <c r="G209" s="108"/>
      <c r="H209" s="16"/>
    </row>
    <row r="210" spans="1:8" hidden="1">
      <c r="A210" s="105">
        <v>2</v>
      </c>
      <c r="B210" s="106">
        <v>3</v>
      </c>
      <c r="C210" s="106">
        <v>9</v>
      </c>
      <c r="D210" s="106">
        <v>3</v>
      </c>
      <c r="E210" s="107" t="s">
        <v>114</v>
      </c>
      <c r="F210" s="113" t="s">
        <v>299</v>
      </c>
      <c r="G210" s="108"/>
      <c r="H210" s="16"/>
    </row>
    <row r="211" spans="1:8" hidden="1">
      <c r="A211" s="105">
        <v>2</v>
      </c>
      <c r="B211" s="106">
        <v>3</v>
      </c>
      <c r="C211" s="106">
        <v>9</v>
      </c>
      <c r="D211" s="106">
        <v>4</v>
      </c>
      <c r="E211" s="107" t="s">
        <v>114</v>
      </c>
      <c r="F211" s="113" t="s">
        <v>300</v>
      </c>
      <c r="G211" s="108"/>
      <c r="H211" s="16"/>
    </row>
    <row r="212" spans="1:8" hidden="1">
      <c r="A212" s="105">
        <v>2</v>
      </c>
      <c r="B212" s="106">
        <v>3</v>
      </c>
      <c r="C212" s="106">
        <v>9</v>
      </c>
      <c r="D212" s="106">
        <v>5</v>
      </c>
      <c r="E212" s="107" t="s">
        <v>114</v>
      </c>
      <c r="F212" s="113" t="s">
        <v>301</v>
      </c>
      <c r="G212" s="108"/>
      <c r="H212" s="16"/>
    </row>
    <row r="213" spans="1:8" hidden="1">
      <c r="A213" s="105">
        <v>2</v>
      </c>
      <c r="B213" s="106">
        <v>3</v>
      </c>
      <c r="C213" s="106">
        <v>9</v>
      </c>
      <c r="D213" s="106">
        <v>6</v>
      </c>
      <c r="E213" s="107" t="s">
        <v>114</v>
      </c>
      <c r="F213" s="113" t="s">
        <v>302</v>
      </c>
      <c r="G213" s="108"/>
      <c r="H213" s="16"/>
    </row>
    <row r="214" spans="1:8" hidden="1">
      <c r="A214" s="105">
        <v>2</v>
      </c>
      <c r="B214" s="106">
        <v>3</v>
      </c>
      <c r="C214" s="106">
        <v>9</v>
      </c>
      <c r="D214" s="106">
        <v>7</v>
      </c>
      <c r="E214" s="107" t="s">
        <v>114</v>
      </c>
      <c r="F214" s="113" t="s">
        <v>303</v>
      </c>
      <c r="G214" s="108"/>
      <c r="H214" s="16"/>
    </row>
    <row r="215" spans="1:8" hidden="1">
      <c r="A215" s="105">
        <v>2</v>
      </c>
      <c r="B215" s="106">
        <v>3</v>
      </c>
      <c r="C215" s="106">
        <v>9</v>
      </c>
      <c r="D215" s="106">
        <v>8</v>
      </c>
      <c r="E215" s="107" t="s">
        <v>114</v>
      </c>
      <c r="F215" s="113" t="s">
        <v>304</v>
      </c>
      <c r="G215" s="108"/>
      <c r="H215" s="16"/>
    </row>
    <row r="216" spans="1:8" hidden="1">
      <c r="A216" s="105">
        <v>2</v>
      </c>
      <c r="B216" s="106">
        <v>3</v>
      </c>
      <c r="C216" s="106">
        <v>9</v>
      </c>
      <c r="D216" s="106">
        <v>9</v>
      </c>
      <c r="E216" s="107" t="s">
        <v>114</v>
      </c>
      <c r="F216" s="113" t="s">
        <v>305</v>
      </c>
      <c r="G216" s="108"/>
      <c r="H216" s="16"/>
    </row>
    <row r="217" spans="1:8" hidden="1">
      <c r="A217" s="105">
        <v>2</v>
      </c>
      <c r="B217" s="106">
        <v>3</v>
      </c>
      <c r="C217" s="106">
        <v>9</v>
      </c>
      <c r="D217" s="106">
        <v>9</v>
      </c>
      <c r="E217" s="107" t="s">
        <v>122</v>
      </c>
      <c r="F217" s="113" t="s">
        <v>306</v>
      </c>
      <c r="G217" s="108"/>
      <c r="H217" s="16"/>
    </row>
    <row r="218" spans="1:8" hidden="1">
      <c r="A218" s="105"/>
      <c r="B218" s="106"/>
      <c r="C218" s="106"/>
      <c r="D218" s="106"/>
      <c r="E218" s="107"/>
      <c r="F218" s="114" t="s">
        <v>307</v>
      </c>
      <c r="G218" s="108"/>
      <c r="H218" s="116">
        <f>SUM(G129:G217)</f>
        <v>0</v>
      </c>
    </row>
    <row r="219" spans="1:8" hidden="1">
      <c r="A219" s="57">
        <v>2</v>
      </c>
      <c r="B219" s="104">
        <v>4</v>
      </c>
      <c r="C219" s="104"/>
      <c r="D219" s="104"/>
      <c r="E219" s="109"/>
      <c r="F219" s="117" t="s">
        <v>308</v>
      </c>
      <c r="G219" s="60"/>
      <c r="H219" s="16"/>
    </row>
    <row r="220" spans="1:8" hidden="1">
      <c r="A220" s="110">
        <v>2</v>
      </c>
      <c r="B220" s="104">
        <v>4</v>
      </c>
      <c r="C220" s="104">
        <v>1</v>
      </c>
      <c r="D220" s="104">
        <v>2</v>
      </c>
      <c r="E220" s="109"/>
      <c r="F220" s="117" t="s">
        <v>309</v>
      </c>
      <c r="G220" s="60"/>
      <c r="H220" s="16"/>
    </row>
    <row r="221" spans="1:8" hidden="1">
      <c r="A221" s="111">
        <v>2</v>
      </c>
      <c r="B221" s="106">
        <v>4</v>
      </c>
      <c r="C221" s="106">
        <v>1</v>
      </c>
      <c r="D221" s="106">
        <v>2</v>
      </c>
      <c r="E221" s="107" t="s">
        <v>114</v>
      </c>
      <c r="F221" s="112" t="s">
        <v>310</v>
      </c>
      <c r="G221" s="108"/>
      <c r="H221" s="16"/>
    </row>
    <row r="222" spans="1:8" hidden="1">
      <c r="A222" s="111">
        <v>2</v>
      </c>
      <c r="B222" s="106">
        <v>4</v>
      </c>
      <c r="C222" s="106">
        <v>1</v>
      </c>
      <c r="D222" s="106">
        <v>4</v>
      </c>
      <c r="E222" s="107" t="s">
        <v>114</v>
      </c>
      <c r="F222" s="112" t="s">
        <v>311</v>
      </c>
      <c r="G222" s="108"/>
      <c r="H222" s="16"/>
    </row>
    <row r="223" spans="1:8" hidden="1">
      <c r="A223" s="111">
        <v>2</v>
      </c>
      <c r="B223" s="106">
        <v>4</v>
      </c>
      <c r="C223" s="106">
        <v>1</v>
      </c>
      <c r="D223" s="106">
        <v>6</v>
      </c>
      <c r="E223" s="107" t="s">
        <v>114</v>
      </c>
      <c r="F223" s="112" t="s">
        <v>312</v>
      </c>
      <c r="G223" s="108"/>
      <c r="H223" s="16"/>
    </row>
    <row r="224" spans="1:8" ht="25.5" hidden="1">
      <c r="A224" s="111">
        <v>2</v>
      </c>
      <c r="B224" s="106">
        <v>4</v>
      </c>
      <c r="C224" s="106">
        <v>1</v>
      </c>
      <c r="D224" s="106">
        <v>6</v>
      </c>
      <c r="E224" s="107" t="s">
        <v>114</v>
      </c>
      <c r="F224" s="112" t="s">
        <v>313</v>
      </c>
      <c r="G224" s="108"/>
      <c r="H224" s="16"/>
    </row>
    <row r="225" spans="1:8" ht="25.5" hidden="1">
      <c r="A225" s="111">
        <v>2</v>
      </c>
      <c r="B225" s="106">
        <v>4</v>
      </c>
      <c r="C225" s="106">
        <v>9</v>
      </c>
      <c r="D225" s="106">
        <v>1</v>
      </c>
      <c r="E225" s="107" t="s">
        <v>114</v>
      </c>
      <c r="F225" s="112" t="s">
        <v>314</v>
      </c>
      <c r="G225" s="108"/>
      <c r="H225" s="16"/>
    </row>
    <row r="226" spans="1:8" ht="25.5" hidden="1">
      <c r="A226" s="111">
        <v>2</v>
      </c>
      <c r="B226" s="106">
        <v>4</v>
      </c>
      <c r="C226" s="106">
        <v>9</v>
      </c>
      <c r="D226" s="106">
        <v>1</v>
      </c>
      <c r="E226" s="107" t="s">
        <v>114</v>
      </c>
      <c r="F226" s="112" t="s">
        <v>315</v>
      </c>
      <c r="G226" s="108"/>
      <c r="H226" s="16"/>
    </row>
    <row r="227" spans="1:8">
      <c r="A227" s="111"/>
      <c r="B227" s="106"/>
      <c r="C227" s="106"/>
      <c r="D227" s="106"/>
      <c r="E227" s="107"/>
      <c r="F227" s="112"/>
      <c r="G227" s="108"/>
      <c r="H227" s="116">
        <f>+G221</f>
        <v>0</v>
      </c>
    </row>
    <row r="228" spans="1:8">
      <c r="A228" s="57">
        <v>2</v>
      </c>
      <c r="B228" s="104">
        <v>6</v>
      </c>
      <c r="C228" s="104"/>
      <c r="D228" s="104"/>
      <c r="E228" s="109"/>
      <c r="F228" s="117" t="s">
        <v>316</v>
      </c>
      <c r="G228" s="60"/>
      <c r="H228" s="16"/>
    </row>
    <row r="229" spans="1:8" hidden="1">
      <c r="A229" s="110">
        <v>2</v>
      </c>
      <c r="B229" s="104">
        <v>6</v>
      </c>
      <c r="C229" s="104">
        <v>1</v>
      </c>
      <c r="D229" s="104"/>
      <c r="E229" s="109"/>
      <c r="F229" s="117" t="s">
        <v>317</v>
      </c>
      <c r="G229" s="60"/>
      <c r="H229" s="16"/>
    </row>
    <row r="230" spans="1:8" hidden="1">
      <c r="A230" s="111">
        <v>2</v>
      </c>
      <c r="B230" s="106">
        <v>6</v>
      </c>
      <c r="C230" s="106">
        <v>1</v>
      </c>
      <c r="D230" s="106">
        <v>1</v>
      </c>
      <c r="E230" s="107" t="s">
        <v>114</v>
      </c>
      <c r="F230" s="112" t="s">
        <v>318</v>
      </c>
      <c r="G230" s="108"/>
      <c r="H230" s="16"/>
    </row>
    <row r="231" spans="1:8" hidden="1">
      <c r="A231" s="111">
        <v>2</v>
      </c>
      <c r="B231" s="106">
        <v>6</v>
      </c>
      <c r="C231" s="106">
        <v>1</v>
      </c>
      <c r="D231" s="106">
        <v>2</v>
      </c>
      <c r="E231" s="107" t="s">
        <v>114</v>
      </c>
      <c r="F231" s="112" t="s">
        <v>319</v>
      </c>
      <c r="G231" s="108"/>
      <c r="H231" s="16"/>
    </row>
    <row r="232" spans="1:8" hidden="1">
      <c r="A232" s="111">
        <v>2</v>
      </c>
      <c r="B232" s="106">
        <v>6</v>
      </c>
      <c r="C232" s="106">
        <v>1</v>
      </c>
      <c r="D232" s="106">
        <v>3</v>
      </c>
      <c r="E232" s="107" t="s">
        <v>114</v>
      </c>
      <c r="F232" s="112" t="s">
        <v>320</v>
      </c>
      <c r="G232" s="108"/>
      <c r="H232" s="16"/>
    </row>
    <row r="233" spans="1:8" hidden="1">
      <c r="A233" s="111">
        <v>2</v>
      </c>
      <c r="B233" s="106">
        <v>6</v>
      </c>
      <c r="C233" s="106">
        <v>1</v>
      </c>
      <c r="D233" s="106">
        <v>4</v>
      </c>
      <c r="E233" s="107" t="s">
        <v>114</v>
      </c>
      <c r="F233" s="112" t="s">
        <v>321</v>
      </c>
      <c r="G233" s="108"/>
      <c r="H233" s="16"/>
    </row>
    <row r="234" spans="1:8" hidden="1">
      <c r="A234" s="111">
        <v>2</v>
      </c>
      <c r="B234" s="106">
        <v>6</v>
      </c>
      <c r="C234" s="106">
        <v>1</v>
      </c>
      <c r="D234" s="106">
        <v>9</v>
      </c>
      <c r="E234" s="107" t="s">
        <v>114</v>
      </c>
      <c r="F234" s="112" t="s">
        <v>322</v>
      </c>
      <c r="G234" s="108"/>
      <c r="H234" s="16"/>
    </row>
    <row r="235" spans="1:8" hidden="1">
      <c r="A235" s="110">
        <v>2</v>
      </c>
      <c r="B235" s="104">
        <v>6</v>
      </c>
      <c r="C235" s="104">
        <v>2</v>
      </c>
      <c r="D235" s="104"/>
      <c r="E235" s="109"/>
      <c r="F235" s="117" t="s">
        <v>323</v>
      </c>
      <c r="G235" s="60"/>
      <c r="H235" s="16"/>
    </row>
    <row r="236" spans="1:8" hidden="1">
      <c r="A236" s="105">
        <v>2</v>
      </c>
      <c r="B236" s="106">
        <v>6</v>
      </c>
      <c r="C236" s="106">
        <v>2</v>
      </c>
      <c r="D236" s="106">
        <v>1</v>
      </c>
      <c r="E236" s="107" t="s">
        <v>114</v>
      </c>
      <c r="F236" s="112" t="s">
        <v>324</v>
      </c>
      <c r="G236" s="108"/>
      <c r="H236" s="16"/>
    </row>
    <row r="237" spans="1:8" hidden="1">
      <c r="A237" s="105">
        <v>2</v>
      </c>
      <c r="B237" s="106">
        <v>6</v>
      </c>
      <c r="C237" s="106">
        <v>2</v>
      </c>
      <c r="D237" s="106">
        <v>2</v>
      </c>
      <c r="E237" s="107" t="s">
        <v>114</v>
      </c>
      <c r="F237" s="112" t="s">
        <v>325</v>
      </c>
      <c r="G237" s="108"/>
      <c r="H237" s="16"/>
    </row>
    <row r="238" spans="1:8" hidden="1">
      <c r="A238" s="105">
        <v>2</v>
      </c>
      <c r="B238" s="106">
        <v>6</v>
      </c>
      <c r="C238" s="106">
        <v>2</v>
      </c>
      <c r="D238" s="106">
        <v>3</v>
      </c>
      <c r="E238" s="107" t="s">
        <v>114</v>
      </c>
      <c r="F238" s="112" t="s">
        <v>326</v>
      </c>
      <c r="G238" s="108"/>
      <c r="H238" s="16"/>
    </row>
    <row r="239" spans="1:8" hidden="1">
      <c r="A239" s="105">
        <v>2</v>
      </c>
      <c r="B239" s="106">
        <v>6</v>
      </c>
      <c r="C239" s="106">
        <v>2</v>
      </c>
      <c r="D239" s="106">
        <v>4</v>
      </c>
      <c r="E239" s="107" t="s">
        <v>114</v>
      </c>
      <c r="F239" s="112" t="s">
        <v>327</v>
      </c>
      <c r="G239" s="108"/>
      <c r="H239" s="16"/>
    </row>
    <row r="240" spans="1:8" hidden="1">
      <c r="A240" s="57">
        <v>2</v>
      </c>
      <c r="B240" s="104">
        <v>6</v>
      </c>
      <c r="C240" s="104">
        <v>3</v>
      </c>
      <c r="D240" s="104"/>
      <c r="E240" s="109"/>
      <c r="F240" s="117" t="s">
        <v>328</v>
      </c>
      <c r="G240" s="60"/>
      <c r="H240" s="16"/>
    </row>
    <row r="241" spans="1:8" hidden="1">
      <c r="A241" s="105">
        <v>2</v>
      </c>
      <c r="B241" s="106">
        <v>6</v>
      </c>
      <c r="C241" s="106">
        <v>3</v>
      </c>
      <c r="D241" s="106">
        <v>1</v>
      </c>
      <c r="E241" s="107" t="s">
        <v>114</v>
      </c>
      <c r="F241" s="112" t="s">
        <v>329</v>
      </c>
      <c r="G241" s="108"/>
      <c r="H241" s="16"/>
    </row>
    <row r="242" spans="1:8" hidden="1">
      <c r="A242" s="105">
        <v>2</v>
      </c>
      <c r="B242" s="106">
        <v>6</v>
      </c>
      <c r="C242" s="106">
        <v>3</v>
      </c>
      <c r="D242" s="106">
        <v>2</v>
      </c>
      <c r="E242" s="107" t="s">
        <v>114</v>
      </c>
      <c r="F242" s="112" t="s">
        <v>330</v>
      </c>
      <c r="G242" s="108"/>
      <c r="H242" s="16"/>
    </row>
    <row r="243" spans="1:8" hidden="1">
      <c r="A243" s="105">
        <v>2</v>
      </c>
      <c r="B243" s="106">
        <v>6</v>
      </c>
      <c r="C243" s="106">
        <v>3</v>
      </c>
      <c r="D243" s="106">
        <v>3</v>
      </c>
      <c r="E243" s="107" t="s">
        <v>114</v>
      </c>
      <c r="F243" s="112" t="s">
        <v>331</v>
      </c>
      <c r="G243" s="108"/>
      <c r="H243" s="16"/>
    </row>
    <row r="244" spans="1:8" hidden="1">
      <c r="A244" s="105">
        <v>2</v>
      </c>
      <c r="B244" s="106">
        <v>6</v>
      </c>
      <c r="C244" s="106">
        <v>3</v>
      </c>
      <c r="D244" s="106">
        <v>4</v>
      </c>
      <c r="E244" s="107" t="s">
        <v>114</v>
      </c>
      <c r="F244" s="112" t="s">
        <v>332</v>
      </c>
      <c r="G244" s="108"/>
      <c r="H244" s="16"/>
    </row>
    <row r="245" spans="1:8" hidden="1">
      <c r="A245" s="110">
        <v>2</v>
      </c>
      <c r="B245" s="104">
        <v>6</v>
      </c>
      <c r="C245" s="104">
        <v>4</v>
      </c>
      <c r="D245" s="104"/>
      <c r="E245" s="109"/>
      <c r="F245" s="117" t="s">
        <v>333</v>
      </c>
      <c r="G245" s="60"/>
      <c r="H245" s="16"/>
    </row>
    <row r="246" spans="1:8" hidden="1">
      <c r="A246" s="105">
        <v>2</v>
      </c>
      <c r="B246" s="106">
        <v>6</v>
      </c>
      <c r="C246" s="106">
        <v>4</v>
      </c>
      <c r="D246" s="106">
        <v>1</v>
      </c>
      <c r="E246" s="107" t="s">
        <v>114</v>
      </c>
      <c r="F246" s="112" t="s">
        <v>334</v>
      </c>
      <c r="G246" s="108"/>
      <c r="H246" s="16"/>
    </row>
    <row r="247" spans="1:8" hidden="1">
      <c r="A247" s="105">
        <v>2</v>
      </c>
      <c r="B247" s="106">
        <v>6</v>
      </c>
      <c r="C247" s="106">
        <v>4</v>
      </c>
      <c r="D247" s="106">
        <v>2</v>
      </c>
      <c r="E247" s="107" t="s">
        <v>114</v>
      </c>
      <c r="F247" s="112" t="s">
        <v>335</v>
      </c>
      <c r="G247" s="108"/>
      <c r="H247" s="16"/>
    </row>
    <row r="248" spans="1:8" hidden="1">
      <c r="A248" s="105">
        <v>2</v>
      </c>
      <c r="B248" s="106">
        <v>6</v>
      </c>
      <c r="C248" s="106">
        <v>4</v>
      </c>
      <c r="D248" s="106">
        <v>3</v>
      </c>
      <c r="E248" s="107" t="s">
        <v>114</v>
      </c>
      <c r="F248" s="112" t="s">
        <v>336</v>
      </c>
      <c r="G248" s="108"/>
      <c r="H248" s="16"/>
    </row>
    <row r="249" spans="1:8" hidden="1">
      <c r="A249" s="105">
        <v>2</v>
      </c>
      <c r="B249" s="106">
        <v>6</v>
      </c>
      <c r="C249" s="106">
        <v>4</v>
      </c>
      <c r="D249" s="106">
        <v>4</v>
      </c>
      <c r="E249" s="107" t="s">
        <v>114</v>
      </c>
      <c r="F249" s="112" t="s">
        <v>337</v>
      </c>
      <c r="G249" s="108"/>
      <c r="H249" s="16"/>
    </row>
    <row r="250" spans="1:8" hidden="1">
      <c r="A250" s="105">
        <v>2</v>
      </c>
      <c r="B250" s="106">
        <v>6</v>
      </c>
      <c r="C250" s="106">
        <v>4</v>
      </c>
      <c r="D250" s="106">
        <v>5</v>
      </c>
      <c r="E250" s="107" t="s">
        <v>114</v>
      </c>
      <c r="F250" s="112" t="s">
        <v>338</v>
      </c>
      <c r="G250" s="108"/>
      <c r="H250" s="16"/>
    </row>
    <row r="251" spans="1:8" hidden="1">
      <c r="A251" s="105">
        <v>2</v>
      </c>
      <c r="B251" s="106">
        <v>6</v>
      </c>
      <c r="C251" s="106">
        <v>4</v>
      </c>
      <c r="D251" s="106">
        <v>6</v>
      </c>
      <c r="E251" s="107" t="s">
        <v>114</v>
      </c>
      <c r="F251" s="112" t="s">
        <v>339</v>
      </c>
      <c r="G251" s="108"/>
      <c r="H251" s="16"/>
    </row>
    <row r="252" spans="1:8" hidden="1">
      <c r="A252" s="105">
        <v>2</v>
      </c>
      <c r="B252" s="106">
        <v>6</v>
      </c>
      <c r="C252" s="106">
        <v>4</v>
      </c>
      <c r="D252" s="106">
        <v>7</v>
      </c>
      <c r="E252" s="107" t="s">
        <v>114</v>
      </c>
      <c r="F252" s="112" t="s">
        <v>340</v>
      </c>
      <c r="G252" s="108"/>
      <c r="H252" s="16"/>
    </row>
    <row r="253" spans="1:8" hidden="1">
      <c r="A253" s="105">
        <v>2</v>
      </c>
      <c r="B253" s="106">
        <v>6</v>
      </c>
      <c r="C253" s="106">
        <v>4</v>
      </c>
      <c r="D253" s="106">
        <v>8</v>
      </c>
      <c r="E253" s="107" t="s">
        <v>114</v>
      </c>
      <c r="F253" s="112" t="s">
        <v>341</v>
      </c>
      <c r="G253" s="108"/>
      <c r="H253" s="16"/>
    </row>
    <row r="254" spans="1:8" hidden="1">
      <c r="A254" s="110">
        <v>2</v>
      </c>
      <c r="B254" s="104">
        <v>6</v>
      </c>
      <c r="C254" s="104">
        <v>5</v>
      </c>
      <c r="D254" s="104"/>
      <c r="E254" s="109"/>
      <c r="F254" s="117" t="s">
        <v>342</v>
      </c>
      <c r="G254" s="60"/>
      <c r="H254" s="16"/>
    </row>
    <row r="255" spans="1:8" hidden="1">
      <c r="A255" s="111">
        <v>2</v>
      </c>
      <c r="B255" s="106">
        <v>6</v>
      </c>
      <c r="C255" s="106">
        <v>5</v>
      </c>
      <c r="D255" s="106">
        <v>1</v>
      </c>
      <c r="E255" s="107" t="s">
        <v>114</v>
      </c>
      <c r="F255" s="112" t="s">
        <v>343</v>
      </c>
      <c r="G255" s="108"/>
      <c r="H255" s="16"/>
    </row>
    <row r="256" spans="1:8" hidden="1">
      <c r="A256" s="111">
        <v>2</v>
      </c>
      <c r="B256" s="106">
        <v>6</v>
      </c>
      <c r="C256" s="106">
        <v>5</v>
      </c>
      <c r="D256" s="106">
        <v>2</v>
      </c>
      <c r="E256" s="107" t="s">
        <v>114</v>
      </c>
      <c r="F256" s="112" t="s">
        <v>344</v>
      </c>
      <c r="G256" s="108"/>
      <c r="H256" s="16"/>
    </row>
    <row r="257" spans="1:8" hidden="1">
      <c r="A257" s="111">
        <v>2</v>
      </c>
      <c r="B257" s="106">
        <v>6</v>
      </c>
      <c r="C257" s="106">
        <v>5</v>
      </c>
      <c r="D257" s="106">
        <v>3</v>
      </c>
      <c r="E257" s="107" t="s">
        <v>114</v>
      </c>
      <c r="F257" s="112" t="s">
        <v>345</v>
      </c>
      <c r="G257" s="108"/>
      <c r="H257" s="16"/>
    </row>
    <row r="258" spans="1:8" ht="25.5" hidden="1">
      <c r="A258" s="111">
        <v>2</v>
      </c>
      <c r="B258" s="106">
        <v>6</v>
      </c>
      <c r="C258" s="106">
        <v>5</v>
      </c>
      <c r="D258" s="106">
        <v>4</v>
      </c>
      <c r="E258" s="107" t="s">
        <v>114</v>
      </c>
      <c r="F258" s="112" t="s">
        <v>346</v>
      </c>
      <c r="G258" s="108"/>
      <c r="H258" s="16"/>
    </row>
    <row r="259" spans="1:8" hidden="1">
      <c r="A259" s="111">
        <v>2</v>
      </c>
      <c r="B259" s="106">
        <v>6</v>
      </c>
      <c r="C259" s="106">
        <v>5</v>
      </c>
      <c r="D259" s="106">
        <v>5</v>
      </c>
      <c r="E259" s="107" t="s">
        <v>114</v>
      </c>
      <c r="F259" s="112" t="s">
        <v>347</v>
      </c>
      <c r="G259" s="108"/>
      <c r="H259" s="16"/>
    </row>
    <row r="260" spans="1:8" ht="25.5" hidden="1">
      <c r="A260" s="111">
        <v>2</v>
      </c>
      <c r="B260" s="106">
        <v>6</v>
      </c>
      <c r="C260" s="106">
        <v>5</v>
      </c>
      <c r="D260" s="106">
        <v>6</v>
      </c>
      <c r="E260" s="107" t="s">
        <v>114</v>
      </c>
      <c r="F260" s="112" t="s">
        <v>348</v>
      </c>
      <c r="G260" s="108"/>
      <c r="H260" s="16"/>
    </row>
    <row r="261" spans="1:8" hidden="1">
      <c r="A261" s="111">
        <v>2</v>
      </c>
      <c r="B261" s="106">
        <v>6</v>
      </c>
      <c r="C261" s="106">
        <v>5</v>
      </c>
      <c r="D261" s="106">
        <v>7</v>
      </c>
      <c r="E261" s="107" t="s">
        <v>114</v>
      </c>
      <c r="F261" s="112" t="s">
        <v>349</v>
      </c>
      <c r="G261" s="108"/>
      <c r="H261" s="16"/>
    </row>
    <row r="262" spans="1:8" hidden="1">
      <c r="A262" s="111">
        <v>2</v>
      </c>
      <c r="B262" s="106">
        <v>6</v>
      </c>
      <c r="C262" s="106">
        <v>5</v>
      </c>
      <c r="D262" s="106">
        <v>8</v>
      </c>
      <c r="E262" s="107" t="s">
        <v>114</v>
      </c>
      <c r="F262" s="112" t="s">
        <v>350</v>
      </c>
      <c r="G262" s="108"/>
      <c r="H262" s="16"/>
    </row>
    <row r="263" spans="1:8" hidden="1">
      <c r="A263" s="110">
        <v>2</v>
      </c>
      <c r="B263" s="104">
        <v>6</v>
      </c>
      <c r="C263" s="104">
        <v>7</v>
      </c>
      <c r="D263" s="104"/>
      <c r="E263" s="109"/>
      <c r="F263" s="117" t="s">
        <v>351</v>
      </c>
      <c r="G263" s="60"/>
      <c r="H263" s="16"/>
    </row>
    <row r="264" spans="1:8" hidden="1">
      <c r="A264" s="111">
        <v>2</v>
      </c>
      <c r="B264" s="106">
        <v>6</v>
      </c>
      <c r="C264" s="106">
        <v>7</v>
      </c>
      <c r="D264" s="106">
        <v>1</v>
      </c>
      <c r="E264" s="107" t="s">
        <v>114</v>
      </c>
      <c r="F264" s="112" t="s">
        <v>352</v>
      </c>
      <c r="G264" s="108"/>
      <c r="H264" s="16"/>
    </row>
    <row r="265" spans="1:8" hidden="1">
      <c r="A265" s="105">
        <v>2</v>
      </c>
      <c r="B265" s="106">
        <v>6</v>
      </c>
      <c r="C265" s="106">
        <v>7</v>
      </c>
      <c r="D265" s="106">
        <v>2</v>
      </c>
      <c r="E265" s="107" t="s">
        <v>114</v>
      </c>
      <c r="F265" s="112" t="s">
        <v>353</v>
      </c>
      <c r="G265" s="108"/>
      <c r="H265" s="16"/>
    </row>
    <row r="266" spans="1:8" hidden="1">
      <c r="A266" s="105">
        <v>2</v>
      </c>
      <c r="B266" s="106">
        <v>6</v>
      </c>
      <c r="C266" s="106">
        <v>7</v>
      </c>
      <c r="D266" s="106">
        <v>3</v>
      </c>
      <c r="E266" s="107" t="s">
        <v>114</v>
      </c>
      <c r="F266" s="112" t="s">
        <v>354</v>
      </c>
      <c r="G266" s="108"/>
      <c r="H266" s="16"/>
    </row>
    <row r="267" spans="1:8" hidden="1">
      <c r="A267" s="105">
        <v>2</v>
      </c>
      <c r="B267" s="106">
        <v>6</v>
      </c>
      <c r="C267" s="106">
        <v>7</v>
      </c>
      <c r="D267" s="106">
        <v>4</v>
      </c>
      <c r="E267" s="107" t="s">
        <v>114</v>
      </c>
      <c r="F267" s="112" t="s">
        <v>355</v>
      </c>
      <c r="G267" s="108"/>
      <c r="H267" s="16"/>
    </row>
    <row r="268" spans="1:8" hidden="1">
      <c r="A268" s="105">
        <v>2</v>
      </c>
      <c r="B268" s="106">
        <v>6</v>
      </c>
      <c r="C268" s="106">
        <v>7</v>
      </c>
      <c r="D268" s="106">
        <v>5</v>
      </c>
      <c r="E268" s="107" t="s">
        <v>114</v>
      </c>
      <c r="F268" s="112" t="s">
        <v>356</v>
      </c>
      <c r="G268" s="108"/>
      <c r="H268" s="16"/>
    </row>
    <row r="269" spans="1:8" hidden="1">
      <c r="A269" s="105">
        <v>2</v>
      </c>
      <c r="B269" s="106">
        <v>6</v>
      </c>
      <c r="C269" s="106">
        <v>7</v>
      </c>
      <c r="D269" s="106">
        <v>6</v>
      </c>
      <c r="E269" s="107" t="s">
        <v>114</v>
      </c>
      <c r="F269" s="112" t="s">
        <v>357</v>
      </c>
      <c r="G269" s="108"/>
      <c r="H269" s="16"/>
    </row>
    <row r="270" spans="1:8" hidden="1">
      <c r="A270" s="105">
        <v>2</v>
      </c>
      <c r="B270" s="106">
        <v>6</v>
      </c>
      <c r="C270" s="106">
        <v>7</v>
      </c>
      <c r="D270" s="106">
        <v>7</v>
      </c>
      <c r="E270" s="107" t="s">
        <v>114</v>
      </c>
      <c r="F270" s="112" t="s">
        <v>358</v>
      </c>
      <c r="G270" s="108"/>
      <c r="H270" s="16"/>
    </row>
    <row r="271" spans="1:8" hidden="1">
      <c r="A271" s="105">
        <v>2</v>
      </c>
      <c r="B271" s="106">
        <v>6</v>
      </c>
      <c r="C271" s="106">
        <v>7</v>
      </c>
      <c r="D271" s="106">
        <v>8</v>
      </c>
      <c r="E271" s="107" t="s">
        <v>114</v>
      </c>
      <c r="F271" s="112" t="s">
        <v>359</v>
      </c>
      <c r="G271" s="108"/>
      <c r="H271" s="16"/>
    </row>
    <row r="272" spans="1:8" ht="25.5" hidden="1">
      <c r="A272" s="105">
        <v>2</v>
      </c>
      <c r="B272" s="106">
        <v>6</v>
      </c>
      <c r="C272" s="106">
        <v>7</v>
      </c>
      <c r="D272" s="106">
        <v>9</v>
      </c>
      <c r="E272" s="107" t="s">
        <v>114</v>
      </c>
      <c r="F272" s="112" t="s">
        <v>360</v>
      </c>
      <c r="G272" s="108"/>
      <c r="H272" s="16"/>
    </row>
    <row r="273" spans="1:10" hidden="1">
      <c r="A273" s="105">
        <v>2</v>
      </c>
      <c r="B273" s="106">
        <v>6</v>
      </c>
      <c r="C273" s="106">
        <v>8</v>
      </c>
      <c r="D273" s="106">
        <v>8</v>
      </c>
      <c r="E273" s="107"/>
      <c r="F273" s="112"/>
      <c r="G273" s="108"/>
      <c r="H273" s="16"/>
    </row>
    <row r="274" spans="1:10" hidden="1">
      <c r="A274" s="105">
        <v>2</v>
      </c>
      <c r="B274" s="106">
        <v>6</v>
      </c>
      <c r="C274" s="106">
        <v>8</v>
      </c>
      <c r="D274" s="106">
        <v>8</v>
      </c>
      <c r="E274" s="107" t="s">
        <v>114</v>
      </c>
      <c r="F274" s="112"/>
      <c r="G274" s="108"/>
      <c r="H274" s="16"/>
    </row>
    <row r="275" spans="1:10" hidden="1">
      <c r="A275" s="105">
        <v>2</v>
      </c>
      <c r="B275" s="106">
        <v>6</v>
      </c>
      <c r="C275" s="106">
        <v>9</v>
      </c>
      <c r="D275" s="106">
        <v>6</v>
      </c>
      <c r="E275" s="107" t="s">
        <v>114</v>
      </c>
      <c r="F275" s="112"/>
      <c r="G275" s="108"/>
      <c r="H275" s="16"/>
    </row>
    <row r="276" spans="1:10">
      <c r="A276" s="11"/>
      <c r="B276" s="11"/>
      <c r="C276" s="11"/>
      <c r="D276" s="11"/>
      <c r="E276" s="11"/>
      <c r="F276" s="92" t="s">
        <v>361</v>
      </c>
      <c r="G276" s="118"/>
      <c r="H276" s="119">
        <f>SUM(G228:G275)</f>
        <v>0</v>
      </c>
    </row>
    <row r="278" spans="1:10">
      <c r="F278" s="92" t="s">
        <v>362</v>
      </c>
      <c r="I278" s="120" t="e">
        <f>+H276+H218+H125+H227</f>
        <v>#REF!</v>
      </c>
      <c r="J278" s="121"/>
    </row>
    <row r="279" spans="1:10" ht="13.5" thickBot="1">
      <c r="F279" s="92" t="s">
        <v>363</v>
      </c>
      <c r="G279" s="118"/>
      <c r="H279" s="119"/>
      <c r="I279" s="122" t="e">
        <f>+I19-I278</f>
        <v>#REF!</v>
      </c>
    </row>
    <row r="280" spans="1:10" ht="13.5" thickTop="1">
      <c r="I280" s="123"/>
    </row>
    <row r="281" spans="1:10">
      <c r="I281" s="123"/>
    </row>
  </sheetData>
  <mergeCells count="9">
    <mergeCell ref="A6:H6"/>
    <mergeCell ref="B17:F17"/>
    <mergeCell ref="B18:F18"/>
    <mergeCell ref="B19:F19"/>
    <mergeCell ref="A7:H7"/>
    <mergeCell ref="A8:H8"/>
    <mergeCell ref="A9:H9"/>
    <mergeCell ref="A10:H10"/>
    <mergeCell ref="A11:H11"/>
  </mergeCells>
  <pageMargins left="0.7" right="0.7" top="0.75" bottom="0.75" header="0.3" footer="0.3"/>
  <pageSetup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2366139DBB0247B7868BDB8EDE7D4B" ma:contentTypeVersion="6" ma:contentTypeDescription="Crear nuevo documento." ma:contentTypeScope="" ma:versionID="031d09610cebabc9a53fb037678f6e3f">
  <xsd:schema xmlns:xsd="http://www.w3.org/2001/XMLSchema" xmlns:xs="http://www.w3.org/2001/XMLSchema" xmlns:p="http://schemas.microsoft.com/office/2006/metadata/properties" xmlns:ns2="66e55bb0-6a93-486a-a874-be641f4fee4e" xmlns:ns3="7560a857-e2bb-466a-b88c-17500a5332ee" targetNamespace="http://schemas.microsoft.com/office/2006/metadata/properties" ma:root="true" ma:fieldsID="00d22cafd8287d902eb2b7103a96dd7a" ns2:_="" ns3:_="">
    <xsd:import namespace="66e55bb0-6a93-486a-a874-be641f4fee4e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55bb0-6a93-486a-a874-be641f4fe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7FE563-4C91-4809-BC5B-297BAFFF25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e55bb0-6a93-486a-a874-be641f4fee4e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BCBC30-5ABD-427D-AEAA-FBB2D830901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10AEEA-C4D1-4CBB-8C46-BEE47A3FB7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CONCILIACION</vt:lpstr>
      <vt:lpstr>DEPOSITOS</vt:lpstr>
      <vt:lpstr>NOMINAS REALIZADAS </vt:lpstr>
      <vt:lpstr>NOMINAS PAGADAS</vt:lpstr>
      <vt:lpstr>CHEQUES EMITIDOS</vt:lpstr>
      <vt:lpstr>CHEQUES PAGADOS</vt:lpstr>
      <vt:lpstr>Hoja1</vt:lpstr>
      <vt:lpstr>Hoja2</vt:lpstr>
      <vt:lpstr>EJECUCION</vt:lpstr>
      <vt:lpstr>CHEQUES EN TRANSITO</vt:lpstr>
      <vt:lpstr>CARGOS BANCARIOS</vt:lpstr>
      <vt:lpstr>LIBRO DE BANCO</vt:lpstr>
      <vt:lpstr>PAGADOS</vt:lpstr>
      <vt:lpstr>'CHEQUES EMITIDOS'!Área_de_impresión</vt:lpstr>
      <vt:lpstr>'CHEQUES PAGADOS'!Área_de_impresión</vt:lpstr>
      <vt:lpstr>CONCILIACION!Área_de_impresión</vt:lpstr>
      <vt:lpstr>DEPOSITOS!Área_de_impresión</vt:lpstr>
      <vt:lpstr>'LIBRO DE BANCO'!Área_de_impresión</vt:lpstr>
      <vt:lpstr>'NOMINAS PAGADAS'!Área_de_impresión</vt:lpstr>
      <vt:lpstr>'NOMINAS REALIZADAS '!Área_de_impresión</vt:lpstr>
      <vt:lpstr>PAGADOS!Área_de_impresión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Milagros Martinez</dc:creator>
  <cp:keywords/>
  <dc:description/>
  <cp:lastModifiedBy>Candelaria Reyes</cp:lastModifiedBy>
  <cp:revision/>
  <cp:lastPrinted>2025-08-04T15:55:35Z</cp:lastPrinted>
  <dcterms:created xsi:type="dcterms:W3CDTF">2018-05-01T23:32:50Z</dcterms:created>
  <dcterms:modified xsi:type="dcterms:W3CDTF">2025-08-04T15:58:34Z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0x010100C52366139DBB0247B7868BDB8EDE7D4B</vt:lpwstr>
  </property>
</Properties>
</file>