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CONCILIACIONES BANCARIAS/Conciliaciones Bancarias 2025/QEC OPERATIVA/OCTUBRE/"/>
    </mc:Choice>
  </mc:AlternateContent>
  <xr:revisionPtr revIDLastSave="490" documentId="13_ncr:1_{4363A936-BA1C-4027-AECC-519B73B1AE17}" xr6:coauthVersionLast="47" xr6:coauthVersionMax="47" xr10:uidLastSave="{3F8C059A-B4C3-49B0-9A43-81B22D93DFDF}"/>
  <bookViews>
    <workbookView xWindow="-120" yWindow="-120" windowWidth="24240" windowHeight="13020" tabRatio="845" xr2:uid="{00000000-000D-0000-FFFF-FFFF00000000}"/>
  </bookViews>
  <sheets>
    <sheet name="CONCILIACION " sheetId="15" r:id="rId1"/>
    <sheet name="DEPOSITO" sheetId="27" r:id="rId2"/>
    <sheet name="CHEQUES EMITIDOS" sheetId="18" r:id="rId3"/>
    <sheet name="NOMINAS REALIZADAS" sheetId="28" r:id="rId4"/>
    <sheet name="CARGOS BANCARIOS " sheetId="10" r:id="rId5"/>
    <sheet name="LIBRO BANCO " sheetId="11" r:id="rId6"/>
    <sheet name="LIBRO PARA AUDITORIA" sheetId="23" state="hidden" r:id="rId7"/>
    <sheet name="Hoja1" sheetId="26" state="hidden" r:id="rId8"/>
    <sheet name="CODIFICADO" sheetId="21" state="hidden" r:id="rId9"/>
  </sheets>
  <definedNames>
    <definedName name="_xlnm.Print_Area" localSheetId="2">'CHEQUES EMITIDOS'!$A$1:$D$15</definedName>
    <definedName name="_xlnm.Print_Area" localSheetId="0">'CONCILIACION '!$A$1:$G$55</definedName>
    <definedName name="_xlnm.Print_Area" localSheetId="1">DEPOSITO!$A$1:$D$14</definedName>
    <definedName name="_xlnm.Print_Area" localSheetId="7">#N/A</definedName>
    <definedName name="_xlnm.Print_Area" localSheetId="6">#N/A</definedName>
    <definedName name="_xlnm.Print_Area" localSheetId="3">'NOMINAS REALIZADAS'!$A$1:$D$8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1" l="1"/>
  <c r="B11" i="10"/>
  <c r="E16" i="11" s="1"/>
  <c r="D8" i="28"/>
  <c r="G25" i="15"/>
  <c r="D14" i="27"/>
  <c r="G17" i="15" s="1"/>
  <c r="G19" i="15" s="1"/>
  <c r="G21" i="15" s="1"/>
  <c r="G38" i="15"/>
  <c r="G44" i="15" s="1"/>
  <c r="G43" i="15"/>
  <c r="D15" i="18"/>
  <c r="E31" i="26"/>
  <c r="D31" i="26"/>
  <c r="E19" i="26"/>
  <c r="D19" i="26"/>
  <c r="E17" i="26"/>
  <c r="E36" i="26"/>
  <c r="D17" i="26"/>
  <c r="D35" i="26"/>
  <c r="D36" i="26"/>
  <c r="D20" i="21"/>
  <c r="D40" i="23"/>
  <c r="F16" i="11" l="1"/>
  <c r="G26" i="15"/>
  <c r="G28" i="15" s="1"/>
  <c r="G29" i="15" s="1"/>
  <c r="G46" i="15" s="1"/>
</calcChain>
</file>

<file path=xl/sharedStrings.xml><?xml version="1.0" encoding="utf-8"?>
<sst xmlns="http://schemas.openxmlformats.org/spreadsheetml/2006/main" count="202" uniqueCount="95">
  <si>
    <t>Quisqueya Empieza Contigo</t>
  </si>
  <si>
    <t>CUENTA BANCARIA 240-016264-0</t>
  </si>
  <si>
    <t>DIRECCION GENERAL DE PROGRAMAS ESPECIALES DE LA PRESIDENCIA</t>
  </si>
  <si>
    <t>LIBRO</t>
  </si>
  <si>
    <t>Depositos varios</t>
  </si>
  <si>
    <t>Cheques Reintegrados</t>
  </si>
  <si>
    <t>TOTAL DISPONIBLE</t>
  </si>
  <si>
    <t>MENOS:</t>
  </si>
  <si>
    <t>Cheques emitidos</t>
  </si>
  <si>
    <t>Nominas</t>
  </si>
  <si>
    <t>Comisiones Bancarias</t>
  </si>
  <si>
    <t>Pago de Tarjetas</t>
  </si>
  <si>
    <t xml:space="preserve">TOTAL CONCILIADO </t>
  </si>
  <si>
    <t>BANCO</t>
  </si>
  <si>
    <t>BALANCE EN BANCO</t>
  </si>
  <si>
    <t>MAS:</t>
  </si>
  <si>
    <t>Depósitos en tránsito</t>
  </si>
  <si>
    <t xml:space="preserve">Cheques en tránsito </t>
  </si>
  <si>
    <t>Preparado por</t>
  </si>
  <si>
    <t>Revisado por</t>
  </si>
  <si>
    <t>Autorizado por</t>
  </si>
  <si>
    <t>CUENTA CUENTA 240-016264-0</t>
  </si>
  <si>
    <t>PLAN QUISQUEYA EMPIEZA CONTIGO</t>
  </si>
  <si>
    <t>FECHA</t>
  </si>
  <si>
    <t>TRANSF</t>
  </si>
  <si>
    <t>DESCRIPCION</t>
  </si>
  <si>
    <t xml:space="preserve">MONTO </t>
  </si>
  <si>
    <t>No se realizaron en este mes</t>
  </si>
  <si>
    <t>TOTAL GENERAL</t>
  </si>
  <si>
    <t>CHEQUE</t>
  </si>
  <si>
    <t>CREDITO</t>
  </si>
  <si>
    <t>PROYECTOS ESPECIALES Y ESTRATEGICOS DE LA PRESIDENCIA</t>
  </si>
  <si>
    <t>NOMINAS REALIZADAS</t>
  </si>
  <si>
    <t>TRANSF. NO.</t>
  </si>
  <si>
    <t xml:space="preserve">DESCRIPCION </t>
  </si>
  <si>
    <t>MONTO</t>
  </si>
  <si>
    <t>TOTAL DE NOMINAS TRAMITADAS</t>
  </si>
  <si>
    <t>CARGOS BANCARIOS</t>
  </si>
  <si>
    <t>TOTAL DE CARGOS BANCARIOS</t>
  </si>
  <si>
    <t>CUENTA 240-016264-0</t>
  </si>
  <si>
    <t>DEBITO</t>
  </si>
  <si>
    <t xml:space="preserve">BALANCE </t>
  </si>
  <si>
    <t>BALANCE INICIAL</t>
  </si>
  <si>
    <t>CHEQUES EMITIDOS MES DE    JUNIO 2019</t>
  </si>
  <si>
    <t>SALVINIA ESTEPAN OROZCO</t>
  </si>
  <si>
    <t>2.2.4.1.01</t>
  </si>
  <si>
    <t>COLECTOR CONTRIBUCIONES A LA TESORERIA SEGURIDAD SOCIAL</t>
  </si>
  <si>
    <t>2.2.6.3.01</t>
  </si>
  <si>
    <t>DIRECCION G. DE LAS ESC. VOC. DE LAS F.A. Y LA POL. NACIONAL</t>
  </si>
  <si>
    <t>2.4.1.2.02</t>
  </si>
  <si>
    <t>WILSON LOPEZ PEREZ</t>
  </si>
  <si>
    <t>TALLERES BURGOS BUMPERS SRL</t>
  </si>
  <si>
    <t>MARTA RITA PEÑA LORA</t>
  </si>
  <si>
    <t>FUNDACION JUAN BOSCH INC</t>
  </si>
  <si>
    <t>TOTAL GENERAL DE CHEQUES EMITIDOS</t>
  </si>
  <si>
    <t>CHEQUES EMITIDOS MES DE  ABRIL 2019</t>
  </si>
  <si>
    <t>CODIFICACION</t>
  </si>
  <si>
    <t>2.2.4</t>
  </si>
  <si>
    <t>Total 2.2.4</t>
  </si>
  <si>
    <t>2.2.6</t>
  </si>
  <si>
    <t xml:space="preserve">Total  2.2.6 </t>
  </si>
  <si>
    <t>GRUPO FERME, SRL</t>
  </si>
  <si>
    <t>2.4.1</t>
  </si>
  <si>
    <t>COMITE PRO-DESARROLLO CRISTO REY</t>
  </si>
  <si>
    <t>UNION NACIONAL DE MENSAJEROS Y AFINES, INC</t>
  </si>
  <si>
    <t>KIRSIA GARCIA BRITO</t>
  </si>
  <si>
    <t>IGLESIA CRISTIANA TABERNACULO DE ADORACION</t>
  </si>
  <si>
    <t>CRISTAL MASSIEL RIVAS BALBUENA</t>
  </si>
  <si>
    <t>FUNDACION EDUCATIVA ORIENTAL, INC</t>
  </si>
  <si>
    <t>CENTRO EDUCATIVO MAR AZUL, SRL</t>
  </si>
  <si>
    <t>FRINE LISBELL SALAZAR HERNANDEZ</t>
  </si>
  <si>
    <t>Total 2.4.1</t>
  </si>
  <si>
    <t>NULO</t>
  </si>
  <si>
    <t>Total general</t>
  </si>
  <si>
    <t>CHEQUES EMITIDOS MES DE FEBRERO 2019</t>
  </si>
  <si>
    <t>IDENTIFICACIONES JMB, SRL</t>
  </si>
  <si>
    <t>2.3.9.2.01</t>
  </si>
  <si>
    <t>2.3.5.5.01</t>
  </si>
  <si>
    <t>PABLO GAMBERO MARTINEZ</t>
  </si>
  <si>
    <t>FUND. PARA EL DESARR. INT. DE LA PROV. INDEPEND.</t>
  </si>
  <si>
    <t>CARGO BALANCE PROMEDIO</t>
  </si>
  <si>
    <t>COMISION MANEJO CUENTA</t>
  </si>
  <si>
    <t xml:space="preserve">Institución: </t>
  </si>
  <si>
    <t>Nombre de Cta.:</t>
  </si>
  <si>
    <t>Número Cta.:</t>
  </si>
  <si>
    <t>Banco:</t>
  </si>
  <si>
    <t>BANCO RESERVAS</t>
  </si>
  <si>
    <t>240-016264-0</t>
  </si>
  <si>
    <t>Balance Inicial al  01 de octubre  2025</t>
  </si>
  <si>
    <t>LIBRO DE BANCO AL   31  DE  OCTUBRE    2025</t>
  </si>
  <si>
    <t xml:space="preserve"> 31 de  octubre 2025</t>
  </si>
  <si>
    <t>AL  31 OCTUBRE  2025</t>
  </si>
  <si>
    <t>CHEQUES EMITIDOS MES  31 OCTUBRE   2025</t>
  </si>
  <si>
    <t>DEPOSITO  MES  31  OCTUBRE  2025</t>
  </si>
  <si>
    <t>Conciliación Bancaria al  31_ de _10_ del año__2025__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</si>
</sst>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dd/mm/yyyy;@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sz val="11"/>
      <color indexed="63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3" tint="-0.249977111117893"/>
      <name val="Times New Roman"/>
      <family val="1"/>
    </font>
    <font>
      <b/>
      <i/>
      <sz val="10"/>
      <color theme="3" tint="-0.249977111117893"/>
      <name val="Times New Roman"/>
      <family val="1"/>
    </font>
    <font>
      <sz val="10"/>
      <color theme="3" tint="-0.249977111117893"/>
      <name val="Times New Roman"/>
      <family val="1"/>
    </font>
    <font>
      <b/>
      <u/>
      <sz val="10"/>
      <color theme="3" tint="-0.249977111117893"/>
      <name val="Times New Roman"/>
      <family val="1"/>
    </font>
    <font>
      <b/>
      <sz val="10"/>
      <color theme="1" tint="0.34998626667073579"/>
      <name val="Times New Roman"/>
      <family val="1"/>
    </font>
    <font>
      <b/>
      <sz val="10"/>
      <name val="Draft 20cpi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8">
    <xf numFmtId="0" fontId="0" fillId="0" borderId="0"/>
    <xf numFmtId="0" fontId="26" fillId="25" borderId="0" applyNumberFormat="0" applyBorder="0" applyAlignment="0" applyProtection="0"/>
    <xf numFmtId="0" fontId="1" fillId="2" borderId="0" applyNumberFormat="0" applyBorder="0" applyAlignment="0" applyProtection="0"/>
    <xf numFmtId="0" fontId="26" fillId="26" borderId="0" applyNumberFormat="0" applyBorder="0" applyAlignment="0" applyProtection="0"/>
    <xf numFmtId="0" fontId="1" fillId="3" borderId="0" applyNumberFormat="0" applyBorder="0" applyAlignment="0" applyProtection="0"/>
    <xf numFmtId="0" fontId="26" fillId="27" borderId="0" applyNumberFormat="0" applyBorder="0" applyAlignment="0" applyProtection="0"/>
    <xf numFmtId="0" fontId="1" fillId="4" borderId="0" applyNumberFormat="0" applyBorder="0" applyAlignment="0" applyProtection="0"/>
    <xf numFmtId="0" fontId="26" fillId="28" borderId="0" applyNumberFormat="0" applyBorder="0" applyAlignment="0" applyProtection="0"/>
    <xf numFmtId="0" fontId="1" fillId="5" borderId="0" applyNumberFormat="0" applyBorder="0" applyAlignment="0" applyProtection="0"/>
    <xf numFmtId="0" fontId="26" fillId="29" borderId="0" applyNumberFormat="0" applyBorder="0" applyAlignment="0" applyProtection="0"/>
    <xf numFmtId="0" fontId="1" fillId="6" borderId="0" applyNumberFormat="0" applyBorder="0" applyAlignment="0" applyProtection="0"/>
    <xf numFmtId="0" fontId="26" fillId="30" borderId="0" applyNumberFormat="0" applyBorder="0" applyAlignment="0" applyProtection="0"/>
    <xf numFmtId="0" fontId="1" fillId="7" borderId="0" applyNumberFormat="0" applyBorder="0" applyAlignment="0" applyProtection="0"/>
    <xf numFmtId="0" fontId="26" fillId="31" borderId="0" applyNumberFormat="0" applyBorder="0" applyAlignment="0" applyProtection="0"/>
    <xf numFmtId="0" fontId="1" fillId="8" borderId="0" applyNumberFormat="0" applyBorder="0" applyAlignment="0" applyProtection="0"/>
    <xf numFmtId="0" fontId="26" fillId="32" borderId="0" applyNumberFormat="0" applyBorder="0" applyAlignment="0" applyProtection="0"/>
    <xf numFmtId="0" fontId="1" fillId="9" borderId="0" applyNumberFormat="0" applyBorder="0" applyAlignment="0" applyProtection="0"/>
    <xf numFmtId="0" fontId="26" fillId="33" borderId="0" applyNumberFormat="0" applyBorder="0" applyAlignment="0" applyProtection="0"/>
    <xf numFmtId="0" fontId="1" fillId="10" borderId="0" applyNumberFormat="0" applyBorder="0" applyAlignment="0" applyProtection="0"/>
    <xf numFmtId="0" fontId="26" fillId="34" borderId="0" applyNumberFormat="0" applyBorder="0" applyAlignment="0" applyProtection="0"/>
    <xf numFmtId="0" fontId="1" fillId="5" borderId="0" applyNumberFormat="0" applyBorder="0" applyAlignment="0" applyProtection="0"/>
    <xf numFmtId="0" fontId="26" fillId="35" borderId="0" applyNumberFormat="0" applyBorder="0" applyAlignment="0" applyProtection="0"/>
    <xf numFmtId="0" fontId="1" fillId="8" borderId="0" applyNumberFormat="0" applyBorder="0" applyAlignment="0" applyProtection="0"/>
    <xf numFmtId="0" fontId="26" fillId="36" borderId="0" applyNumberFormat="0" applyBorder="0" applyAlignment="0" applyProtection="0"/>
    <xf numFmtId="0" fontId="1" fillId="11" borderId="0" applyNumberFormat="0" applyBorder="0" applyAlignment="0" applyProtection="0"/>
    <xf numFmtId="0" fontId="27" fillId="37" borderId="0" applyNumberFormat="0" applyBorder="0" applyAlignment="0" applyProtection="0"/>
    <xf numFmtId="0" fontId="5" fillId="12" borderId="0" applyNumberFormat="0" applyBorder="0" applyAlignment="0" applyProtection="0"/>
    <xf numFmtId="0" fontId="27" fillId="38" borderId="0" applyNumberFormat="0" applyBorder="0" applyAlignment="0" applyProtection="0"/>
    <xf numFmtId="0" fontId="5" fillId="9" borderId="0" applyNumberFormat="0" applyBorder="0" applyAlignment="0" applyProtection="0"/>
    <xf numFmtId="0" fontId="27" fillId="39" borderId="0" applyNumberFormat="0" applyBorder="0" applyAlignment="0" applyProtection="0"/>
    <xf numFmtId="0" fontId="5" fillId="10" borderId="0" applyNumberFormat="0" applyBorder="0" applyAlignment="0" applyProtection="0"/>
    <xf numFmtId="0" fontId="27" fillId="40" borderId="0" applyNumberFormat="0" applyBorder="0" applyAlignment="0" applyProtection="0"/>
    <xf numFmtId="0" fontId="5" fillId="13" borderId="0" applyNumberFormat="0" applyBorder="0" applyAlignment="0" applyProtection="0"/>
    <xf numFmtId="0" fontId="27" fillId="41" borderId="0" applyNumberFormat="0" applyBorder="0" applyAlignment="0" applyProtection="0"/>
    <xf numFmtId="0" fontId="5" fillId="14" borderId="0" applyNumberFormat="0" applyBorder="0" applyAlignment="0" applyProtection="0"/>
    <xf numFmtId="0" fontId="27" fillId="42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28" fillId="43" borderId="25" applyNumberFormat="0" applyAlignment="0" applyProtection="0"/>
    <xf numFmtId="0" fontId="7" fillId="16" borderId="1" applyNumberFormat="0" applyAlignment="0" applyProtection="0"/>
    <xf numFmtId="0" fontId="29" fillId="44" borderId="26" applyNumberFormat="0" applyAlignment="0" applyProtection="0"/>
    <xf numFmtId="0" fontId="8" fillId="17" borderId="2" applyNumberFormat="0" applyAlignment="0" applyProtection="0"/>
    <xf numFmtId="0" fontId="30" fillId="0" borderId="27" applyNumberFormat="0" applyFill="0" applyAlignment="0" applyProtection="0"/>
    <xf numFmtId="0" fontId="9" fillId="0" borderId="3" applyNumberFormat="0" applyFill="0" applyAlignment="0" applyProtection="0"/>
    <xf numFmtId="0" fontId="17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7" fillId="45" borderId="0" applyNumberFormat="0" applyBorder="0" applyAlignment="0" applyProtection="0"/>
    <xf numFmtId="0" fontId="5" fillId="18" borderId="0" applyNumberFormat="0" applyBorder="0" applyAlignment="0" applyProtection="0"/>
    <xf numFmtId="0" fontId="27" fillId="46" borderId="0" applyNumberFormat="0" applyBorder="0" applyAlignment="0" applyProtection="0"/>
    <xf numFmtId="0" fontId="5" fillId="19" borderId="0" applyNumberFormat="0" applyBorder="0" applyAlignment="0" applyProtection="0"/>
    <xf numFmtId="0" fontId="27" fillId="47" borderId="0" applyNumberFormat="0" applyBorder="0" applyAlignment="0" applyProtection="0"/>
    <xf numFmtId="0" fontId="5" fillId="20" borderId="0" applyNumberFormat="0" applyBorder="0" applyAlignment="0" applyProtection="0"/>
    <xf numFmtId="0" fontId="27" fillId="48" borderId="0" applyNumberFormat="0" applyBorder="0" applyAlignment="0" applyProtection="0"/>
    <xf numFmtId="0" fontId="5" fillId="13" borderId="0" applyNumberFormat="0" applyBorder="0" applyAlignment="0" applyProtection="0"/>
    <xf numFmtId="0" fontId="27" fillId="49" borderId="0" applyNumberFormat="0" applyBorder="0" applyAlignment="0" applyProtection="0"/>
    <xf numFmtId="0" fontId="5" fillId="14" borderId="0" applyNumberFormat="0" applyBorder="0" applyAlignment="0" applyProtection="0"/>
    <xf numFmtId="0" fontId="27" fillId="50" borderId="0" applyNumberFormat="0" applyBorder="0" applyAlignment="0" applyProtection="0"/>
    <xf numFmtId="0" fontId="5" fillId="21" borderId="0" applyNumberFormat="0" applyBorder="0" applyAlignment="0" applyProtection="0"/>
    <xf numFmtId="0" fontId="32" fillId="51" borderId="25" applyNumberFormat="0" applyAlignment="0" applyProtection="0"/>
    <xf numFmtId="0" fontId="10" fillId="7" borderId="1" applyNumberFormat="0" applyAlignment="0" applyProtection="0"/>
    <xf numFmtId="0" fontId="33" fillId="52" borderId="0" applyNumberFormat="0" applyBorder="0" applyAlignment="0" applyProtection="0"/>
    <xf numFmtId="0" fontId="11" fillId="3" borderId="0" applyNumberFormat="0" applyBorder="0" applyAlignment="0" applyProtection="0"/>
    <xf numFmtId="16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4" fillId="53" borderId="0" applyNumberFormat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6" fillId="0" borderId="0"/>
    <xf numFmtId="0" fontId="21" fillId="0" borderId="0"/>
    <xf numFmtId="0" fontId="26" fillId="54" borderId="28" applyNumberFormat="0" applyFont="0" applyAlignment="0" applyProtection="0"/>
    <xf numFmtId="0" fontId="1" fillId="23" borderId="5" applyNumberFormat="0" applyFont="0" applyAlignment="0" applyProtection="0"/>
    <xf numFmtId="0" fontId="35" fillId="43" borderId="29" applyNumberFormat="0" applyAlignment="0" applyProtection="0"/>
    <xf numFmtId="0" fontId="13" fillId="16" borderId="6" applyNumberFormat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30" applyNumberFormat="0" applyFill="0" applyAlignment="0" applyProtection="0"/>
    <xf numFmtId="0" fontId="18" fillId="0" borderId="7" applyNumberFormat="0" applyFill="0" applyAlignment="0" applyProtection="0"/>
    <xf numFmtId="0" fontId="31" fillId="0" borderId="31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40" fillId="0" borderId="32" applyNumberFormat="0" applyFill="0" applyAlignment="0" applyProtection="0"/>
    <xf numFmtId="0" fontId="16" fillId="0" borderId="9" applyNumberFormat="0" applyFill="0" applyAlignment="0" applyProtection="0"/>
  </cellStyleXfs>
  <cellXfs count="154">
    <xf numFmtId="0" fontId="0" fillId="0" borderId="0" xfId="0"/>
    <xf numFmtId="165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63" applyFont="1" applyFill="1" applyBorder="1" applyAlignment="1" applyProtection="1">
      <alignment wrapText="1"/>
    </xf>
    <xf numFmtId="164" fontId="2" fillId="0" borderId="0" xfId="63" applyFont="1" applyFill="1" applyBorder="1" applyAlignment="1" applyProtection="1"/>
    <xf numFmtId="0" fontId="41" fillId="0" borderId="0" xfId="0" applyFont="1"/>
    <xf numFmtId="0" fontId="4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164" fontId="42" fillId="55" borderId="0" xfId="63" applyFont="1" applyFill="1" applyAlignment="1">
      <alignment horizontal="center"/>
    </xf>
    <xf numFmtId="165" fontId="41" fillId="0" borderId="0" xfId="0" applyNumberFormat="1" applyFont="1" applyAlignment="1">
      <alignment horizontal="left"/>
    </xf>
    <xf numFmtId="164" fontId="41" fillId="0" borderId="0" xfId="63" applyFont="1" applyBorder="1"/>
    <xf numFmtId="165" fontId="42" fillId="55" borderId="0" xfId="0" applyNumberFormat="1" applyFont="1" applyFill="1" applyAlignment="1">
      <alignment horizontal="left"/>
    </xf>
    <xf numFmtId="0" fontId="42" fillId="55" borderId="0" xfId="0" applyFont="1" applyFill="1" applyAlignment="1">
      <alignment horizontal="center"/>
    </xf>
    <xf numFmtId="0" fontId="42" fillId="55" borderId="0" xfId="0" applyFont="1" applyFill="1" applyAlignment="1">
      <alignment horizontal="center" wrapText="1"/>
    </xf>
    <xf numFmtId="164" fontId="42" fillId="55" borderId="0" xfId="6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64" fontId="2" fillId="0" borderId="0" xfId="63" applyFont="1" applyFill="1" applyBorder="1" applyAlignment="1">
      <alignment horizontal="center"/>
    </xf>
    <xf numFmtId="164" fontId="41" fillId="0" borderId="0" xfId="63" applyFont="1"/>
    <xf numFmtId="0" fontId="41" fillId="0" borderId="0" xfId="0" applyFont="1" applyAlignment="1">
      <alignment horizontal="left"/>
    </xf>
    <xf numFmtId="164" fontId="41" fillId="0" borderId="0" xfId="0" applyNumberFormat="1" applyFont="1"/>
    <xf numFmtId="43" fontId="41" fillId="0" borderId="0" xfId="0" applyNumberFormat="1" applyFont="1"/>
    <xf numFmtId="0" fontId="43" fillId="0" borderId="0" xfId="0" applyFont="1" applyProtection="1">
      <protection locked="0"/>
    </xf>
    <xf numFmtId="0" fontId="44" fillId="24" borderId="10" xfId="0" applyFont="1" applyFill="1" applyBorder="1" applyAlignment="1">
      <alignment horizontal="center"/>
    </xf>
    <xf numFmtId="0" fontId="44" fillId="24" borderId="11" xfId="0" applyFont="1" applyFill="1" applyBorder="1" applyAlignment="1">
      <alignment horizontal="center"/>
    </xf>
    <xf numFmtId="0" fontId="41" fillId="0" borderId="12" xfId="0" applyFont="1" applyBorder="1"/>
    <xf numFmtId="0" fontId="45" fillId="0" borderId="13" xfId="0" applyFont="1" applyBorder="1"/>
    <xf numFmtId="0" fontId="45" fillId="0" borderId="0" xfId="0" applyFont="1"/>
    <xf numFmtId="43" fontId="43" fillId="56" borderId="14" xfId="64" applyFont="1" applyFill="1" applyBorder="1" applyAlignment="1">
      <alignment horizontal="center"/>
    </xf>
    <xf numFmtId="0" fontId="3" fillId="0" borderId="13" xfId="0" applyFont="1" applyBorder="1"/>
    <xf numFmtId="0" fontId="43" fillId="0" borderId="0" xfId="0" applyFont="1"/>
    <xf numFmtId="0" fontId="45" fillId="57" borderId="0" xfId="0" applyFont="1" applyFill="1"/>
    <xf numFmtId="43" fontId="45" fillId="0" borderId="14" xfId="64" applyFont="1" applyBorder="1"/>
    <xf numFmtId="0" fontId="43" fillId="0" borderId="13" xfId="0" applyFont="1" applyBorder="1"/>
    <xf numFmtId="0" fontId="45" fillId="57" borderId="0" xfId="0" applyFont="1" applyFill="1" applyAlignment="1">
      <alignment horizontal="center"/>
    </xf>
    <xf numFmtId="43" fontId="45" fillId="0" borderId="14" xfId="64" applyFont="1" applyBorder="1" applyProtection="1">
      <protection locked="0"/>
    </xf>
    <xf numFmtId="43" fontId="43" fillId="0" borderId="15" xfId="64" applyFont="1" applyBorder="1" applyProtection="1"/>
    <xf numFmtId="0" fontId="46" fillId="0" borderId="13" xfId="0" applyFont="1" applyBorder="1"/>
    <xf numFmtId="0" fontId="46" fillId="0" borderId="0" xfId="0" applyFont="1"/>
    <xf numFmtId="43" fontId="41" fillId="0" borderId="16" xfId="0" applyNumberFormat="1" applyFont="1" applyBorder="1"/>
    <xf numFmtId="43" fontId="43" fillId="56" borderId="17" xfId="64" applyFont="1" applyFill="1" applyBorder="1" applyProtection="1"/>
    <xf numFmtId="0" fontId="45" fillId="0" borderId="13" xfId="0" applyFont="1" applyBorder="1" applyAlignment="1">
      <alignment horizontal="center"/>
    </xf>
    <xf numFmtId="0" fontId="41" fillId="0" borderId="14" xfId="0" applyFont="1" applyBorder="1"/>
    <xf numFmtId="43" fontId="43" fillId="57" borderId="14" xfId="64" applyFont="1" applyFill="1" applyBorder="1" applyAlignment="1">
      <alignment horizontal="center"/>
    </xf>
    <xf numFmtId="164" fontId="45" fillId="0" borderId="14" xfId="66" applyFont="1" applyBorder="1" applyProtection="1">
      <protection locked="0"/>
    </xf>
    <xf numFmtId="43" fontId="45" fillId="0" borderId="16" xfId="64" applyFont="1" applyBorder="1" applyProtection="1"/>
    <xf numFmtId="0" fontId="43" fillId="0" borderId="18" xfId="0" applyFont="1" applyBorder="1"/>
    <xf numFmtId="0" fontId="43" fillId="0" borderId="19" xfId="0" applyFont="1" applyBorder="1"/>
    <xf numFmtId="0" fontId="45" fillId="0" borderId="19" xfId="0" applyFont="1" applyBorder="1"/>
    <xf numFmtId="164" fontId="2" fillId="0" borderId="0" xfId="0" applyNumberFormat="1" applyFont="1" applyAlignment="1">
      <alignment horizontal="center"/>
    </xf>
    <xf numFmtId="164" fontId="42" fillId="55" borderId="0" xfId="63" applyFont="1" applyFill="1" applyBorder="1" applyAlignment="1">
      <alignment horizontal="center" wrapText="1"/>
    </xf>
    <xf numFmtId="164" fontId="2" fillId="0" borderId="0" xfId="63" applyFont="1" applyFill="1" applyBorder="1" applyAlignment="1">
      <alignment horizontal="center" wrapText="1"/>
    </xf>
    <xf numFmtId="164" fontId="45" fillId="0" borderId="0" xfId="63" applyFont="1" applyBorder="1"/>
    <xf numFmtId="43" fontId="43" fillId="0" borderId="14" xfId="64" applyFont="1" applyBorder="1" applyProtection="1"/>
    <xf numFmtId="43" fontId="45" fillId="0" borderId="14" xfId="64" applyFont="1" applyBorder="1" applyProtection="1"/>
    <xf numFmtId="0" fontId="41" fillId="0" borderId="13" xfId="0" applyFont="1" applyBorder="1"/>
    <xf numFmtId="0" fontId="43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5" fillId="0" borderId="2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43" fontId="43" fillId="0" borderId="21" xfId="64" applyFont="1" applyFill="1" applyBorder="1"/>
    <xf numFmtId="43" fontId="41" fillId="0" borderId="14" xfId="63" applyNumberFormat="1" applyFont="1" applyBorder="1"/>
    <xf numFmtId="165" fontId="2" fillId="0" borderId="0" xfId="0" applyNumberFormat="1" applyFont="1"/>
    <xf numFmtId="165" fontId="42" fillId="56" borderId="0" xfId="0" applyNumberFormat="1" applyFont="1" applyFill="1" applyAlignment="1">
      <alignment horizontal="left"/>
    </xf>
    <xf numFmtId="0" fontId="42" fillId="56" borderId="0" xfId="0" applyFont="1" applyFill="1" applyAlignment="1">
      <alignment horizontal="center"/>
    </xf>
    <xf numFmtId="0" fontId="42" fillId="56" borderId="0" xfId="0" applyFont="1" applyFill="1" applyAlignment="1">
      <alignment horizontal="center" wrapText="1"/>
    </xf>
    <xf numFmtId="164" fontId="42" fillId="56" borderId="0" xfId="63" applyFont="1" applyFill="1" applyAlignment="1">
      <alignment horizontal="center"/>
    </xf>
    <xf numFmtId="14" fontId="2" fillId="0" borderId="0" xfId="0" applyNumberFormat="1" applyFont="1" applyAlignment="1">
      <alignment horizontal="left"/>
    </xf>
    <xf numFmtId="164" fontId="3" fillId="55" borderId="0" xfId="63" applyFont="1" applyFill="1" applyBorder="1" applyAlignment="1" applyProtection="1"/>
    <xf numFmtId="164" fontId="2" fillId="0" borderId="0" xfId="63" applyFont="1" applyFill="1" applyBorder="1" applyAlignment="1" applyProtection="1">
      <alignment horizontal="right"/>
    </xf>
    <xf numFmtId="0" fontId="42" fillId="55" borderId="0" xfId="0" applyFont="1" applyFill="1"/>
    <xf numFmtId="164" fontId="2" fillId="0" borderId="0" xfId="0" applyNumberFormat="1" applyFont="1"/>
    <xf numFmtId="165" fontId="42" fillId="58" borderId="0" xfId="0" applyNumberFormat="1" applyFont="1" applyFill="1" applyAlignment="1">
      <alignment horizontal="left"/>
    </xf>
    <xf numFmtId="0" fontId="42" fillId="58" borderId="0" xfId="0" applyFont="1" applyFill="1" applyAlignment="1">
      <alignment horizontal="center"/>
    </xf>
    <xf numFmtId="0" fontId="42" fillId="58" borderId="0" xfId="0" applyFont="1" applyFill="1" applyAlignment="1">
      <alignment horizontal="center" wrapText="1"/>
    </xf>
    <xf numFmtId="164" fontId="42" fillId="58" borderId="0" xfId="63" applyFont="1" applyFill="1" applyAlignment="1">
      <alignment horizontal="center"/>
    </xf>
    <xf numFmtId="0" fontId="3" fillId="58" borderId="0" xfId="0" applyFont="1" applyFill="1"/>
    <xf numFmtId="165" fontId="3" fillId="55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5" fontId="2" fillId="0" borderId="0" xfId="63" applyNumberFormat="1" applyFont="1" applyFill="1" applyBorder="1" applyAlignment="1" applyProtection="1">
      <alignment horizontal="left"/>
    </xf>
    <xf numFmtId="0" fontId="41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164" fontId="41" fillId="0" borderId="14" xfId="63" applyFont="1" applyBorder="1"/>
    <xf numFmtId="4" fontId="22" fillId="0" borderId="0" xfId="0" applyNumberFormat="1" applyFont="1" applyAlignment="1">
      <alignment horizontal="right"/>
    </xf>
    <xf numFmtId="0" fontId="23" fillId="0" borderId="0" xfId="0" applyFont="1"/>
    <xf numFmtId="0" fontId="24" fillId="0" borderId="0" xfId="0" applyFont="1"/>
    <xf numFmtId="164" fontId="3" fillId="55" borderId="0" xfId="63" applyFont="1" applyFill="1" applyBorder="1" applyAlignment="1" applyProtection="1">
      <alignment horizontal="center"/>
    </xf>
    <xf numFmtId="4" fontId="45" fillId="0" borderId="14" xfId="64" applyNumberFormat="1" applyFont="1" applyBorder="1"/>
    <xf numFmtId="43" fontId="43" fillId="0" borderId="14" xfId="0" applyNumberFormat="1" applyFont="1" applyBorder="1" applyAlignment="1" applyProtection="1">
      <alignment horizontal="center"/>
      <protection locked="0"/>
    </xf>
    <xf numFmtId="43" fontId="41" fillId="0" borderId="14" xfId="0" applyNumberFormat="1" applyFont="1" applyBorder="1"/>
    <xf numFmtId="4" fontId="25" fillId="0" borderId="0" xfId="0" applyNumberFormat="1" applyFont="1" applyAlignment="1">
      <alignment horizontal="right"/>
    </xf>
    <xf numFmtId="43" fontId="45" fillId="0" borderId="20" xfId="0" applyNumberFormat="1" applyFont="1" applyBorder="1" applyAlignment="1">
      <alignment horizontal="center"/>
    </xf>
    <xf numFmtId="164" fontId="42" fillId="55" borderId="0" xfId="63" applyFont="1" applyFill="1"/>
    <xf numFmtId="164" fontId="3" fillId="55" borderId="0" xfId="63" applyFont="1" applyFill="1" applyBorder="1" applyAlignment="1" applyProtection="1">
      <alignment horizontal="right"/>
    </xf>
    <xf numFmtId="0" fontId="42" fillId="57" borderId="0" xfId="0" applyFont="1" applyFill="1"/>
    <xf numFmtId="0" fontId="42" fillId="0" borderId="0" xfId="0" applyFont="1"/>
    <xf numFmtId="0" fontId="3" fillId="0" borderId="0" xfId="0" applyFont="1" applyAlignment="1" applyProtection="1">
      <alignment horizontal="left" vertical="center"/>
      <protection locked="0"/>
    </xf>
    <xf numFmtId="164" fontId="2" fillId="0" borderId="0" xfId="63" applyFont="1" applyFill="1"/>
    <xf numFmtId="0" fontId="4" fillId="0" borderId="0" xfId="0" applyFont="1" applyAlignment="1">
      <alignment horizontal="left"/>
    </xf>
    <xf numFmtId="0" fontId="3" fillId="55" borderId="0" xfId="0" applyFont="1" applyFill="1" applyAlignment="1">
      <alignment horizontal="center"/>
    </xf>
    <xf numFmtId="164" fontId="3" fillId="55" borderId="0" xfId="63" applyFont="1" applyFill="1" applyAlignment="1">
      <alignment horizontal="center"/>
    </xf>
    <xf numFmtId="0" fontId="48" fillId="57" borderId="0" xfId="0" applyFont="1" applyFill="1"/>
    <xf numFmtId="164" fontId="49" fillId="55" borderId="0" xfId="63" applyFont="1" applyFill="1"/>
    <xf numFmtId="164" fontId="3" fillId="0" borderId="0" xfId="63" applyFont="1" applyFill="1" applyBorder="1"/>
    <xf numFmtId="43" fontId="50" fillId="0" borderId="0" xfId="0" applyNumberFormat="1" applyFont="1"/>
    <xf numFmtId="0" fontId="48" fillId="0" borderId="0" xfId="0" applyFont="1"/>
    <xf numFmtId="164" fontId="25" fillId="0" borderId="0" xfId="63" applyFont="1" applyAlignment="1">
      <alignment horizontal="right"/>
    </xf>
    <xf numFmtId="0" fontId="2" fillId="0" borderId="13" xfId="0" applyFont="1" applyBorder="1"/>
    <xf numFmtId="164" fontId="42" fillId="0" borderId="0" xfId="63" applyFont="1"/>
    <xf numFmtId="164" fontId="3" fillId="0" borderId="0" xfId="63" applyFont="1" applyFill="1" applyBorder="1" applyAlignment="1" applyProtection="1">
      <alignment horizontal="right"/>
    </xf>
    <xf numFmtId="0" fontId="49" fillId="0" borderId="0" xfId="0" applyFont="1"/>
    <xf numFmtId="0" fontId="51" fillId="0" borderId="0" xfId="0" applyFont="1"/>
    <xf numFmtId="0" fontId="52" fillId="24" borderId="0" xfId="0" applyFont="1" applyFill="1"/>
    <xf numFmtId="0" fontId="52" fillId="0" borderId="0" xfId="0" applyFont="1"/>
    <xf numFmtId="0" fontId="52" fillId="0" borderId="0" xfId="0" applyFont="1" applyAlignment="1">
      <alignment horizontal="center"/>
    </xf>
    <xf numFmtId="0" fontId="52" fillId="0" borderId="11" xfId="0" applyFont="1" applyBorder="1" applyAlignment="1">
      <alignment horizontal="center"/>
    </xf>
    <xf numFmtId="0" fontId="3" fillId="24" borderId="0" xfId="0" applyFont="1" applyFill="1" applyAlignment="1" applyProtection="1">
      <alignment horizontal="left"/>
      <protection locked="0"/>
    </xf>
    <xf numFmtId="0" fontId="49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52" fillId="0" borderId="0" xfId="0" applyFont="1" applyAlignment="1">
      <alignment horizontal="center" vertical="top"/>
    </xf>
    <xf numFmtId="0" fontId="3" fillId="0" borderId="0" xfId="0" applyFont="1" applyAlignment="1" applyProtection="1">
      <alignment vertical="center"/>
      <protection locked="0"/>
    </xf>
    <xf numFmtId="0" fontId="52" fillId="0" borderId="0" xfId="0" applyFont="1" applyAlignment="1" applyProtection="1">
      <alignment vertical="center"/>
      <protection locked="0"/>
    </xf>
    <xf numFmtId="0" fontId="51" fillId="0" borderId="0" xfId="0" applyFont="1" applyAlignment="1">
      <alignment horizontal="right"/>
    </xf>
    <xf numFmtId="0" fontId="45" fillId="0" borderId="2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52" fillId="24" borderId="34" xfId="0" applyFont="1" applyFill="1" applyBorder="1" applyAlignment="1">
      <alignment horizontal="center"/>
    </xf>
    <xf numFmtId="0" fontId="52" fillId="24" borderId="0" xfId="0" applyFont="1" applyFill="1" applyAlignment="1">
      <alignment horizontal="center"/>
    </xf>
    <xf numFmtId="0" fontId="43" fillId="0" borderId="13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3" fillId="0" borderId="0" xfId="0" applyFont="1" applyAlignment="1" applyProtection="1">
      <alignment horizontal="center" vertical="center"/>
      <protection locked="0"/>
    </xf>
    <xf numFmtId="0" fontId="4" fillId="24" borderId="22" xfId="0" applyFont="1" applyFill="1" applyBorder="1" applyAlignment="1">
      <alignment horizontal="center"/>
    </xf>
    <xf numFmtId="0" fontId="4" fillId="24" borderId="23" xfId="0" applyFont="1" applyFill="1" applyBorder="1" applyAlignment="1">
      <alignment horizontal="center"/>
    </xf>
    <xf numFmtId="0" fontId="4" fillId="24" borderId="24" xfId="0" applyFont="1" applyFill="1" applyBorder="1" applyAlignment="1">
      <alignment horizontal="center"/>
    </xf>
    <xf numFmtId="0" fontId="52" fillId="0" borderId="0" xfId="0" applyFont="1" applyAlignment="1" applyProtection="1">
      <alignment horizontal="center" vertical="center"/>
      <protection locked="0"/>
    </xf>
    <xf numFmtId="0" fontId="49" fillId="0" borderId="35" xfId="0" applyFont="1" applyBorder="1" applyAlignment="1" applyProtection="1">
      <alignment horizontal="center"/>
      <protection locked="0"/>
    </xf>
    <xf numFmtId="165" fontId="3" fillId="55" borderId="0" xfId="63" applyNumberFormat="1" applyFont="1" applyFill="1" applyBorder="1" applyAlignment="1" applyProtection="1">
      <alignment horizontal="center"/>
    </xf>
    <xf numFmtId="0" fontId="42" fillId="57" borderId="0" xfId="0" applyFont="1" applyFill="1" applyAlignment="1">
      <alignment horizontal="center"/>
    </xf>
    <xf numFmtId="0" fontId="4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3" fillId="55" borderId="0" xfId="0" applyFont="1" applyFill="1" applyAlignment="1">
      <alignment horizontal="center"/>
    </xf>
    <xf numFmtId="0" fontId="42" fillId="57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164" fontId="42" fillId="0" borderId="0" xfId="63" applyFont="1" applyAlignment="1">
      <alignment horizontal="center"/>
    </xf>
    <xf numFmtId="0" fontId="47" fillId="57" borderId="0" xfId="0" applyFont="1" applyFill="1" applyAlignment="1">
      <alignment horizontal="center"/>
    </xf>
    <xf numFmtId="165" fontId="3" fillId="55" borderId="0" xfId="0" applyNumberFormat="1" applyFont="1" applyFill="1" applyAlignment="1">
      <alignment horizontal="center"/>
    </xf>
  </cellXfs>
  <cellStyles count="88">
    <cellStyle name="20% - Énfasis1" xfId="1" builtinId="30" customBuiltin="1"/>
    <cellStyle name="20% - Énfasis1 2" xfId="2" xr:uid="{00000000-0005-0000-0000-000001000000}"/>
    <cellStyle name="20% - Énfasis2" xfId="3" builtinId="34" customBuiltin="1"/>
    <cellStyle name="20% - Énfasis2 2" xfId="4" xr:uid="{00000000-0005-0000-0000-000003000000}"/>
    <cellStyle name="20% - Énfasis3" xfId="5" builtinId="38" customBuiltin="1"/>
    <cellStyle name="20% - Énfasis3 2" xfId="6" xr:uid="{00000000-0005-0000-0000-000005000000}"/>
    <cellStyle name="20% - Énfasis4" xfId="7" builtinId="42" customBuiltin="1"/>
    <cellStyle name="20% - Énfasis4 2" xfId="8" xr:uid="{00000000-0005-0000-0000-000007000000}"/>
    <cellStyle name="20% - Énfasis5" xfId="9" builtinId="46" customBuiltin="1"/>
    <cellStyle name="20% - Énfasis5 2" xfId="10" xr:uid="{00000000-0005-0000-0000-000009000000}"/>
    <cellStyle name="20% - Énfasis6" xfId="11" builtinId="50" customBuiltin="1"/>
    <cellStyle name="20% - Énfasis6 2" xfId="12" xr:uid="{00000000-0005-0000-0000-00000B000000}"/>
    <cellStyle name="40% - Énfasis1" xfId="13" builtinId="31" customBuiltin="1"/>
    <cellStyle name="40% - Énfasis1 2" xfId="14" xr:uid="{00000000-0005-0000-0000-00000D000000}"/>
    <cellStyle name="40% - Énfasis2" xfId="15" builtinId="35" customBuiltin="1"/>
    <cellStyle name="40% - Énfasis2 2" xfId="16" xr:uid="{00000000-0005-0000-0000-00000F000000}"/>
    <cellStyle name="40% - Énfasis3" xfId="17" builtinId="39" customBuiltin="1"/>
    <cellStyle name="40% - Énfasis3 2" xfId="18" xr:uid="{00000000-0005-0000-0000-000011000000}"/>
    <cellStyle name="40% - Énfasis4" xfId="19" builtinId="43" customBuiltin="1"/>
    <cellStyle name="40% - Énfasis4 2" xfId="20" xr:uid="{00000000-0005-0000-0000-000013000000}"/>
    <cellStyle name="40% - Énfasis5" xfId="21" builtinId="47" customBuiltin="1"/>
    <cellStyle name="40% - Énfasis5 2" xfId="22" xr:uid="{00000000-0005-0000-0000-000015000000}"/>
    <cellStyle name="40% - Énfasis6" xfId="23" builtinId="51" customBuiltin="1"/>
    <cellStyle name="40% - Énfasis6 2" xfId="24" xr:uid="{00000000-0005-0000-0000-000017000000}"/>
    <cellStyle name="60% - Énfasis1" xfId="25" builtinId="32" customBuiltin="1"/>
    <cellStyle name="60% - Énfasis1 2" xfId="26" xr:uid="{00000000-0005-0000-0000-000019000000}"/>
    <cellStyle name="60% - Énfasis2" xfId="27" builtinId="36" customBuiltin="1"/>
    <cellStyle name="60% - Énfasis2 2" xfId="28" xr:uid="{00000000-0005-0000-0000-00001B000000}"/>
    <cellStyle name="60% - Énfasis3" xfId="29" builtinId="40" customBuiltin="1"/>
    <cellStyle name="60% - Énfasis3 2" xfId="30" xr:uid="{00000000-0005-0000-0000-00001D000000}"/>
    <cellStyle name="60% - Énfasis4" xfId="31" builtinId="44" customBuiltin="1"/>
    <cellStyle name="60% - Énfasis4 2" xfId="32" xr:uid="{00000000-0005-0000-0000-00001F000000}"/>
    <cellStyle name="60% - Énfasis5" xfId="33" builtinId="48" customBuiltin="1"/>
    <cellStyle name="60% - Énfasis5 2" xfId="34" xr:uid="{00000000-0005-0000-0000-000021000000}"/>
    <cellStyle name="60% - Énfasis6" xfId="35" builtinId="52" customBuiltin="1"/>
    <cellStyle name="60% - Énfasis6 2" xfId="36" xr:uid="{00000000-0005-0000-0000-000023000000}"/>
    <cellStyle name="Bueno 2" xfId="37" xr:uid="{00000000-0005-0000-0000-000024000000}"/>
    <cellStyle name="Cálculo" xfId="38" builtinId="22" customBuiltin="1"/>
    <cellStyle name="Cálculo 2" xfId="39" xr:uid="{00000000-0005-0000-0000-000026000000}"/>
    <cellStyle name="Celda de comprobación" xfId="40" builtinId="23" customBuiltin="1"/>
    <cellStyle name="Celda de comprobación 2" xfId="41" xr:uid="{00000000-0005-0000-0000-000028000000}"/>
    <cellStyle name="Celda vinculada" xfId="42" builtinId="24" customBuiltin="1"/>
    <cellStyle name="Celda vinculada 2" xfId="43" xr:uid="{00000000-0005-0000-0000-00002A000000}"/>
    <cellStyle name="Encabezado 1 2" xfId="44" xr:uid="{00000000-0005-0000-0000-00002B000000}"/>
    <cellStyle name="Encabezado 4" xfId="45" builtinId="19" customBuiltin="1"/>
    <cellStyle name="Encabezado 4 2" xfId="46" xr:uid="{00000000-0005-0000-0000-00002D000000}"/>
    <cellStyle name="Énfasis1" xfId="47" builtinId="29" customBuiltin="1"/>
    <cellStyle name="Énfasis1 2" xfId="48" xr:uid="{00000000-0005-0000-0000-00002F000000}"/>
    <cellStyle name="Énfasis2" xfId="49" builtinId="33" customBuiltin="1"/>
    <cellStyle name="Énfasis2 2" xfId="50" xr:uid="{00000000-0005-0000-0000-000031000000}"/>
    <cellStyle name="Énfasis3" xfId="51" builtinId="37" customBuiltin="1"/>
    <cellStyle name="Énfasis3 2" xfId="52" xr:uid="{00000000-0005-0000-0000-000033000000}"/>
    <cellStyle name="Énfasis4" xfId="53" builtinId="41" customBuiltin="1"/>
    <cellStyle name="Énfasis4 2" xfId="54" xr:uid="{00000000-0005-0000-0000-000035000000}"/>
    <cellStyle name="Énfasis5" xfId="55" builtinId="45" customBuiltin="1"/>
    <cellStyle name="Énfasis5 2" xfId="56" xr:uid="{00000000-0005-0000-0000-000037000000}"/>
    <cellStyle name="Énfasis6" xfId="57" builtinId="49" customBuiltin="1"/>
    <cellStyle name="Énfasis6 2" xfId="58" xr:uid="{00000000-0005-0000-0000-000039000000}"/>
    <cellStyle name="Entrada" xfId="59" builtinId="20" customBuiltin="1"/>
    <cellStyle name="Entrada 2" xfId="60" xr:uid="{00000000-0005-0000-0000-00003B000000}"/>
    <cellStyle name="Incorrecto" xfId="61" builtinId="27" customBuiltin="1"/>
    <cellStyle name="Incorrecto 2" xfId="62" xr:uid="{00000000-0005-0000-0000-00003D000000}"/>
    <cellStyle name="Millares" xfId="63" builtinId="3"/>
    <cellStyle name="Millares 2" xfId="64" xr:uid="{00000000-0005-0000-0000-00003F000000}"/>
    <cellStyle name="Millares 2 2 2" xfId="65" xr:uid="{00000000-0005-0000-0000-000040000000}"/>
    <cellStyle name="Millares 3" xfId="66" xr:uid="{00000000-0005-0000-0000-000041000000}"/>
    <cellStyle name="Neutral" xfId="67" builtinId="28" customBuiltin="1"/>
    <cellStyle name="Neutral 2" xfId="68" xr:uid="{00000000-0005-0000-0000-000043000000}"/>
    <cellStyle name="Normal" xfId="0" builtinId="0"/>
    <cellStyle name="Normal 2" xfId="69" xr:uid="{00000000-0005-0000-0000-000045000000}"/>
    <cellStyle name="Normal 2 2 2" xfId="70" xr:uid="{00000000-0005-0000-0000-000046000000}"/>
    <cellStyle name="Normal 3" xfId="71" xr:uid="{00000000-0005-0000-0000-000047000000}"/>
    <cellStyle name="Notas" xfId="72" builtinId="10" customBuiltin="1"/>
    <cellStyle name="Notas 2" xfId="73" xr:uid="{00000000-0005-0000-0000-000049000000}"/>
    <cellStyle name="Salida" xfId="74" builtinId="21" customBuiltin="1"/>
    <cellStyle name="Salida 2" xfId="75" xr:uid="{00000000-0005-0000-0000-00004B000000}"/>
    <cellStyle name="Texto de advertencia" xfId="76" builtinId="11" customBuiltin="1"/>
    <cellStyle name="Texto de advertencia 2" xfId="77" xr:uid="{00000000-0005-0000-0000-00004D000000}"/>
    <cellStyle name="Texto explicativo" xfId="78" builtinId="53" customBuiltin="1"/>
    <cellStyle name="Texto explicativo 2" xfId="79" xr:uid="{00000000-0005-0000-0000-00004F000000}"/>
    <cellStyle name="Título" xfId="80" builtinId="15" customBuiltin="1"/>
    <cellStyle name="Título 2" xfId="81" builtinId="17" customBuiltin="1"/>
    <cellStyle name="Título 2 2" xfId="82" xr:uid="{00000000-0005-0000-0000-000052000000}"/>
    <cellStyle name="Título 3" xfId="83" builtinId="18" customBuiltin="1"/>
    <cellStyle name="Título 3 2" xfId="84" xr:uid="{00000000-0005-0000-0000-000054000000}"/>
    <cellStyle name="Título 4" xfId="85" xr:uid="{00000000-0005-0000-0000-000055000000}"/>
    <cellStyle name="Total" xfId="86" builtinId="25" customBuiltin="1"/>
    <cellStyle name="Total 2" xfId="87" xr:uid="{00000000-0005-0000-0000-00005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332316</xdr:colOff>
      <xdr:row>0</xdr:row>
      <xdr:rowOff>31750</xdr:rowOff>
    </xdr:from>
    <xdr:to>
      <xdr:col>6</xdr:col>
      <xdr:colOff>198966</xdr:colOff>
      <xdr:row>5</xdr:row>
      <xdr:rowOff>155574</xdr:rowOff>
    </xdr:to>
    <xdr:pic>
      <xdr:nvPicPr>
        <xdr:cNvPr id="15602" name="Imagen 2">
          <a:extLst>
            <a:ext uri="{FF2B5EF4-FFF2-40B4-BE49-F238E27FC236}">
              <a16:creationId xmlns:a16="http://schemas.microsoft.com/office/drawing/2014/main" id="{2D2EE0D4-2E87-C13B-AEFF-A4191C07C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399" y="31750"/>
          <a:ext cx="3496734" cy="917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1417134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C8EE194-22BB-416C-83DB-D137FDA41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996890" cy="106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2369634</xdr:colOff>
      <xdr:row>6</xdr:row>
      <xdr:rowOff>142875</xdr:rowOff>
    </xdr:to>
    <xdr:pic>
      <xdr:nvPicPr>
        <xdr:cNvPr id="24776" name="Imagen 1">
          <a:extLst>
            <a:ext uri="{FF2B5EF4-FFF2-40B4-BE49-F238E27FC236}">
              <a16:creationId xmlns:a16="http://schemas.microsoft.com/office/drawing/2014/main" id="{D29E0E79-9EA8-CBF2-0364-DA40E3CE3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3949390" cy="106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3105150</xdr:colOff>
      <xdr:row>0</xdr:row>
      <xdr:rowOff>28575</xdr:rowOff>
    </xdr:from>
    <xdr:to>
      <xdr:col>3</xdr:col>
      <xdr:colOff>883973</xdr:colOff>
      <xdr:row>4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0FD585-EA7C-4190-9AE2-E6E913E3B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28575"/>
          <a:ext cx="1636448" cy="781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2</xdr:col>
      <xdr:colOff>57150</xdr:colOff>
      <xdr:row>5</xdr:row>
      <xdr:rowOff>114300</xdr:rowOff>
    </xdr:to>
    <xdr:pic>
      <xdr:nvPicPr>
        <xdr:cNvPr id="10242" name="Imagen 2">
          <a:extLst>
            <a:ext uri="{FF2B5EF4-FFF2-40B4-BE49-F238E27FC236}">
              <a16:creationId xmlns:a16="http://schemas.microsoft.com/office/drawing/2014/main" id="{972F126B-8BDC-6C61-B8CA-8F5B2D00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528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76200</xdr:rowOff>
    </xdr:from>
    <xdr:to>
      <xdr:col>2</xdr:col>
      <xdr:colOff>971551</xdr:colOff>
      <xdr:row>6</xdr:row>
      <xdr:rowOff>142875</xdr:rowOff>
    </xdr:to>
    <xdr:pic>
      <xdr:nvPicPr>
        <xdr:cNvPr id="11523" name="Imagen 1">
          <a:extLst>
            <a:ext uri="{FF2B5EF4-FFF2-40B4-BE49-F238E27FC236}">
              <a16:creationId xmlns:a16="http://schemas.microsoft.com/office/drawing/2014/main" id="{7E5DCC10-F803-B17E-619B-D99B03B2B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6" y="76200"/>
          <a:ext cx="29337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7</xdr:col>
      <xdr:colOff>66675</xdr:colOff>
      <xdr:row>5</xdr:row>
      <xdr:rowOff>28575</xdr:rowOff>
    </xdr:to>
    <xdr:pic>
      <xdr:nvPicPr>
        <xdr:cNvPr id="32047" name="Imagen 1">
          <a:extLst>
            <a:ext uri="{FF2B5EF4-FFF2-40B4-BE49-F238E27FC236}">
              <a16:creationId xmlns:a16="http://schemas.microsoft.com/office/drawing/2014/main" id="{92E67D28-04C5-BBF9-616A-E8F6F465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7905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0</xdr:row>
      <xdr:rowOff>57150</xdr:rowOff>
    </xdr:from>
    <xdr:to>
      <xdr:col>3</xdr:col>
      <xdr:colOff>600075</xdr:colOff>
      <xdr:row>6</xdr:row>
      <xdr:rowOff>9525</xdr:rowOff>
    </xdr:to>
    <xdr:pic>
      <xdr:nvPicPr>
        <xdr:cNvPr id="32048" name="Imagen 1">
          <a:extLst>
            <a:ext uri="{FF2B5EF4-FFF2-40B4-BE49-F238E27FC236}">
              <a16:creationId xmlns:a16="http://schemas.microsoft.com/office/drawing/2014/main" id="{8A07BC9D-BD42-3421-D955-5ECEAAC51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49339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57150</xdr:rowOff>
    </xdr:from>
    <xdr:to>
      <xdr:col>10</xdr:col>
      <xdr:colOff>752475</xdr:colOff>
      <xdr:row>4</xdr:row>
      <xdr:rowOff>76200</xdr:rowOff>
    </xdr:to>
    <xdr:pic>
      <xdr:nvPicPr>
        <xdr:cNvPr id="33944" name="Imagen 1">
          <a:extLst>
            <a:ext uri="{FF2B5EF4-FFF2-40B4-BE49-F238E27FC236}">
              <a16:creationId xmlns:a16="http://schemas.microsoft.com/office/drawing/2014/main" id="{6360D781-B52C-AC43-7171-5C4836B0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150"/>
          <a:ext cx="113823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1</xdr:row>
      <xdr:rowOff>152400</xdr:rowOff>
    </xdr:from>
    <xdr:to>
      <xdr:col>3</xdr:col>
      <xdr:colOff>400050</xdr:colOff>
      <xdr:row>6</xdr:row>
      <xdr:rowOff>123825</xdr:rowOff>
    </xdr:to>
    <xdr:pic>
      <xdr:nvPicPr>
        <xdr:cNvPr id="29868" name="Imagen 1">
          <a:extLst>
            <a:ext uri="{FF2B5EF4-FFF2-40B4-BE49-F238E27FC236}">
              <a16:creationId xmlns:a16="http://schemas.microsoft.com/office/drawing/2014/main" id="{152018B9-38D4-9921-527D-3F7A12733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314325"/>
          <a:ext cx="38004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55"/>
  <sheetViews>
    <sheetView tabSelected="1" view="pageBreakPreview" zoomScale="90" zoomScaleNormal="100" zoomScaleSheetLayoutView="90" workbookViewId="0">
      <selection activeCell="I8" sqref="I8"/>
    </sheetView>
  </sheetViews>
  <sheetFormatPr baseColWidth="10" defaultColWidth="11.42578125" defaultRowHeight="12.75"/>
  <cols>
    <col min="1" max="1" width="16.28515625" style="6" customWidth="1"/>
    <col min="2" max="2" width="11.42578125" style="6"/>
    <col min="3" max="3" width="5.7109375" style="6" customWidth="1"/>
    <col min="4" max="5" width="11.42578125" style="6"/>
    <col min="6" max="6" width="14.42578125" style="6" customWidth="1"/>
    <col min="7" max="7" width="23.5703125" style="6" customWidth="1"/>
    <col min="8" max="8" width="19.140625" style="6" customWidth="1"/>
    <col min="9" max="9" width="13.85546875" style="6" bestFit="1" customWidth="1"/>
    <col min="10" max="10" width="14.140625" style="6" bestFit="1" customWidth="1"/>
    <col min="11" max="16384" width="11.42578125" style="6"/>
  </cols>
  <sheetData>
    <row r="6" spans="1:11">
      <c r="A6" s="137"/>
      <c r="B6" s="137"/>
      <c r="C6" s="137"/>
      <c r="D6" s="137"/>
      <c r="E6" s="137"/>
      <c r="F6" s="137"/>
      <c r="G6" s="137"/>
    </row>
    <row r="7" spans="1:11" ht="15.75" customHeight="1">
      <c r="A7" s="141" t="s">
        <v>2</v>
      </c>
      <c r="B7" s="141"/>
      <c r="C7" s="141"/>
      <c r="D7" s="141"/>
      <c r="E7" s="141"/>
      <c r="F7" s="141"/>
      <c r="G7" s="141"/>
      <c r="H7" s="127"/>
    </row>
    <row r="8" spans="1:11" ht="14.25">
      <c r="A8" s="133" t="s">
        <v>94</v>
      </c>
      <c r="B8" s="134"/>
      <c r="C8" s="134"/>
      <c r="D8" s="134"/>
      <c r="E8" s="134"/>
      <c r="F8" s="134"/>
      <c r="G8" s="134"/>
      <c r="H8" s="117"/>
      <c r="I8" s="117"/>
      <c r="J8" s="117"/>
      <c r="K8" s="117"/>
    </row>
    <row r="9" spans="1:11" ht="16.5" thickBot="1">
      <c r="A9" s="115" t="s">
        <v>82</v>
      </c>
      <c r="B9" s="132" t="s">
        <v>2</v>
      </c>
      <c r="C9" s="132"/>
      <c r="D9" s="132"/>
      <c r="E9" s="132"/>
      <c r="F9" s="132"/>
      <c r="G9" s="132"/>
      <c r="H9" s="126"/>
      <c r="I9" s="122"/>
      <c r="J9" s="116"/>
    </row>
    <row r="10" spans="1:11" ht="14.25">
      <c r="A10" s="125" t="s">
        <v>83</v>
      </c>
      <c r="B10" s="118"/>
      <c r="C10" s="124" t="s">
        <v>0</v>
      </c>
      <c r="D10" s="124"/>
      <c r="E10" s="124"/>
      <c r="F10" s="120" t="s">
        <v>84</v>
      </c>
      <c r="G10" s="119" t="s">
        <v>87</v>
      </c>
      <c r="I10" s="118"/>
      <c r="J10" s="123"/>
    </row>
    <row r="11" spans="1:11" ht="16.5" thickBot="1">
      <c r="A11" s="119" t="s">
        <v>85</v>
      </c>
      <c r="B11" s="142" t="s">
        <v>86</v>
      </c>
      <c r="C11" s="142"/>
      <c r="D11" s="142"/>
      <c r="E11" s="142"/>
      <c r="F11" s="142"/>
      <c r="G11" s="142"/>
      <c r="H11" s="121"/>
      <c r="I11" s="121"/>
      <c r="J11" s="116"/>
    </row>
    <row r="12" spans="1:11" ht="14.25" thickBot="1">
      <c r="A12" s="138"/>
      <c r="B12" s="139"/>
      <c r="C12" s="139"/>
      <c r="D12" s="139"/>
      <c r="E12" s="139"/>
      <c r="F12" s="139"/>
      <c r="G12" s="140"/>
    </row>
    <row r="13" spans="1:11" ht="13.5">
      <c r="A13" s="26"/>
      <c r="B13" s="27"/>
      <c r="C13" s="27"/>
      <c r="D13" s="27"/>
      <c r="E13" s="27"/>
      <c r="F13" s="27"/>
      <c r="G13" s="28"/>
    </row>
    <row r="14" spans="1:11">
      <c r="A14" s="29"/>
      <c r="B14" s="30"/>
      <c r="C14" s="30"/>
      <c r="D14" s="30"/>
      <c r="E14" s="30"/>
      <c r="F14" s="30"/>
      <c r="G14" s="31" t="s">
        <v>3</v>
      </c>
    </row>
    <row r="15" spans="1:11" ht="13.5" thickBot="1">
      <c r="A15" s="32" t="s">
        <v>88</v>
      </c>
      <c r="B15" s="33"/>
      <c r="C15" s="33"/>
      <c r="D15" s="33"/>
      <c r="E15" s="34"/>
      <c r="F15" s="34"/>
      <c r="G15" s="43">
        <v>2960.99</v>
      </c>
    </row>
    <row r="16" spans="1:11" ht="13.5" thickTop="1">
      <c r="A16" s="36"/>
      <c r="B16" s="33"/>
      <c r="C16" s="33"/>
      <c r="D16" s="33"/>
      <c r="E16" s="37"/>
      <c r="F16" s="37"/>
      <c r="G16" s="35">
        <v>0</v>
      </c>
    </row>
    <row r="17" spans="1:10">
      <c r="A17" s="36" t="s">
        <v>4</v>
      </c>
      <c r="B17" s="33"/>
      <c r="C17" s="33"/>
      <c r="D17" s="33"/>
      <c r="E17" s="37"/>
      <c r="F17" s="37"/>
      <c r="G17" s="87">
        <f>+DEPOSITO!D14</f>
        <v>0</v>
      </c>
    </row>
    <row r="18" spans="1:10">
      <c r="A18" s="36" t="s">
        <v>5</v>
      </c>
      <c r="B18" s="33"/>
      <c r="C18" s="33"/>
      <c r="D18" s="33"/>
      <c r="E18" s="37"/>
      <c r="F18" s="37"/>
      <c r="G18" s="38">
        <v>0</v>
      </c>
    </row>
    <row r="19" spans="1:10">
      <c r="A19" s="135"/>
      <c r="B19" s="136"/>
      <c r="C19" s="30"/>
      <c r="D19" s="30"/>
      <c r="E19" s="62"/>
      <c r="F19" s="62"/>
      <c r="G19" s="39">
        <f>SUM(G15:G18)</f>
        <v>2960.99</v>
      </c>
    </row>
    <row r="20" spans="1:10">
      <c r="A20" s="59"/>
      <c r="B20" s="60"/>
      <c r="C20" s="30"/>
      <c r="D20" s="30"/>
      <c r="E20" s="62"/>
      <c r="F20" s="62"/>
      <c r="G20" s="38"/>
    </row>
    <row r="21" spans="1:10">
      <c r="A21" s="36" t="s">
        <v>6</v>
      </c>
      <c r="B21" s="33"/>
      <c r="C21" s="33"/>
      <c r="D21" s="33"/>
      <c r="E21" s="30"/>
      <c r="F21" s="30"/>
      <c r="G21" s="56">
        <f>G19+G20</f>
        <v>2960.99</v>
      </c>
      <c r="J21" s="23"/>
    </row>
    <row r="22" spans="1:10">
      <c r="A22" s="29"/>
      <c r="B22" s="30"/>
      <c r="C22" s="30"/>
      <c r="D22" s="30"/>
      <c r="E22" s="30"/>
      <c r="F22" s="30"/>
      <c r="G22" s="38"/>
    </row>
    <row r="23" spans="1:10">
      <c r="A23" s="40" t="s">
        <v>7</v>
      </c>
      <c r="B23" s="41"/>
      <c r="C23" s="41"/>
      <c r="D23" s="41"/>
      <c r="E23" s="30"/>
      <c r="F23" s="30"/>
      <c r="G23" s="38"/>
    </row>
    <row r="24" spans="1:10">
      <c r="A24" s="29" t="s">
        <v>8</v>
      </c>
      <c r="B24" s="30"/>
      <c r="C24" s="30"/>
      <c r="D24" s="30"/>
      <c r="E24" s="130"/>
      <c r="F24" s="130"/>
      <c r="G24" s="57"/>
    </row>
    <row r="25" spans="1:10">
      <c r="A25" s="112" t="s">
        <v>9</v>
      </c>
      <c r="B25" s="30"/>
      <c r="C25" s="30"/>
      <c r="D25" s="30"/>
      <c r="E25" s="62"/>
      <c r="F25" s="62"/>
      <c r="G25" s="57">
        <f>+'NOMINAS REALIZADAS'!D8</f>
        <v>0</v>
      </c>
    </row>
    <row r="26" spans="1:10">
      <c r="A26" s="29" t="s">
        <v>10</v>
      </c>
      <c r="B26" s="30"/>
      <c r="C26" s="30"/>
      <c r="D26" s="30"/>
      <c r="E26" s="62"/>
      <c r="F26" s="62"/>
      <c r="G26" s="57">
        <f>+'CARGOS BANCARIOS '!B11</f>
        <v>325</v>
      </c>
    </row>
    <row r="27" spans="1:10">
      <c r="A27" s="29" t="s">
        <v>11</v>
      </c>
      <c r="B27" s="30"/>
      <c r="C27" s="30"/>
      <c r="D27" s="30"/>
      <c r="E27" s="62"/>
      <c r="F27" s="62"/>
      <c r="G27" s="42"/>
    </row>
    <row r="28" spans="1:10">
      <c r="A28" s="29"/>
      <c r="B28" s="30"/>
      <c r="C28" s="30"/>
      <c r="D28" s="30"/>
      <c r="E28" s="62"/>
      <c r="F28" s="62"/>
      <c r="G28" s="93">
        <f>+G24+G25+G26+G27</f>
        <v>325</v>
      </c>
    </row>
    <row r="29" spans="1:10" ht="13.5" thickBot="1">
      <c r="A29" s="36" t="s">
        <v>12</v>
      </c>
      <c r="B29" s="33"/>
      <c r="C29" s="33"/>
      <c r="D29" s="33"/>
      <c r="E29" s="130"/>
      <c r="F29" s="130"/>
      <c r="G29" s="43">
        <f>+G21-G28</f>
        <v>2635.99</v>
      </c>
      <c r="H29" s="23"/>
    </row>
    <row r="30" spans="1:10" ht="13.5" thickTop="1">
      <c r="A30" s="44"/>
      <c r="B30" s="62"/>
      <c r="C30" s="62"/>
      <c r="D30" s="62"/>
      <c r="E30" s="62"/>
      <c r="F30" s="62"/>
      <c r="G30" s="45"/>
      <c r="H30" s="58"/>
    </row>
    <row r="31" spans="1:10">
      <c r="A31" s="29"/>
      <c r="B31" s="30"/>
      <c r="C31" s="30"/>
      <c r="D31" s="30"/>
      <c r="E31" s="30"/>
      <c r="F31" s="30"/>
      <c r="G31" s="38"/>
      <c r="I31" s="24"/>
      <c r="J31" s="24"/>
    </row>
    <row r="32" spans="1:10">
      <c r="A32" s="29"/>
      <c r="B32" s="30"/>
      <c r="C32" s="30"/>
      <c r="D32" s="30"/>
      <c r="E32" s="30"/>
      <c r="F32" s="30"/>
      <c r="G32" s="31" t="s">
        <v>13</v>
      </c>
    </row>
    <row r="33" spans="1:8">
      <c r="A33" s="29"/>
      <c r="B33" s="30"/>
      <c r="C33" s="30"/>
      <c r="D33" s="30"/>
      <c r="E33" s="30"/>
      <c r="F33" s="30"/>
      <c r="G33" s="46"/>
    </row>
    <row r="34" spans="1:8" ht="14.25">
      <c r="A34" s="36" t="s">
        <v>14</v>
      </c>
      <c r="B34" s="33"/>
      <c r="C34" s="33"/>
      <c r="D34" s="33"/>
      <c r="E34" s="130"/>
      <c r="F34" s="130"/>
      <c r="G34" s="95">
        <v>2635.99</v>
      </c>
      <c r="H34" s="58"/>
    </row>
    <row r="35" spans="1:8">
      <c r="A35" s="36"/>
      <c r="B35" s="33"/>
      <c r="C35" s="33"/>
      <c r="D35" s="33"/>
      <c r="E35" s="62"/>
      <c r="F35" s="62"/>
      <c r="G35" s="47"/>
    </row>
    <row r="36" spans="1:8">
      <c r="A36" s="40" t="s">
        <v>15</v>
      </c>
      <c r="B36" s="41"/>
      <c r="C36" s="41"/>
      <c r="D36" s="41"/>
      <c r="E36" s="30"/>
      <c r="F36" s="30"/>
      <c r="G36" s="47">
        <v>0</v>
      </c>
    </row>
    <row r="37" spans="1:8">
      <c r="A37" s="29" t="s">
        <v>16</v>
      </c>
      <c r="B37" s="30"/>
      <c r="C37" s="30"/>
      <c r="D37" s="30"/>
      <c r="E37" s="130"/>
      <c r="F37" s="130"/>
      <c r="G37" s="48"/>
    </row>
    <row r="38" spans="1:8">
      <c r="A38" s="29"/>
      <c r="B38" s="30"/>
      <c r="C38" s="30"/>
      <c r="D38" s="30"/>
      <c r="E38" s="62"/>
      <c r="F38" s="62"/>
      <c r="G38" s="92">
        <f>+G34+G36</f>
        <v>2635.99</v>
      </c>
    </row>
    <row r="39" spans="1:8">
      <c r="A39" s="36" t="s">
        <v>6</v>
      </c>
      <c r="B39" s="33"/>
      <c r="C39" s="33"/>
      <c r="D39" s="33"/>
      <c r="E39" s="131"/>
      <c r="F39" s="131"/>
      <c r="G39" s="57"/>
    </row>
    <row r="40" spans="1:8">
      <c r="A40" s="29"/>
      <c r="B40" s="30"/>
      <c r="C40" s="30"/>
      <c r="D40" s="30"/>
      <c r="E40" s="30"/>
      <c r="F40" s="30"/>
      <c r="G40" s="38"/>
    </row>
    <row r="41" spans="1:8">
      <c r="A41" s="40" t="s">
        <v>7</v>
      </c>
      <c r="B41" s="41"/>
      <c r="C41" s="41"/>
      <c r="D41" s="41"/>
      <c r="E41" s="30"/>
      <c r="F41" s="30"/>
      <c r="G41" s="38"/>
      <c r="H41" s="23"/>
    </row>
    <row r="42" spans="1:8">
      <c r="A42" s="29" t="s">
        <v>17</v>
      </c>
      <c r="B42" s="30"/>
      <c r="C42" s="30"/>
      <c r="D42" s="30"/>
      <c r="E42" s="131"/>
      <c r="F42" s="131"/>
      <c r="G42" s="65">
        <v>0</v>
      </c>
      <c r="H42" s="58"/>
    </row>
    <row r="43" spans="1:8">
      <c r="A43" s="29"/>
      <c r="B43" s="30"/>
      <c r="C43" s="30"/>
      <c r="D43" s="30"/>
      <c r="E43" s="63"/>
      <c r="F43" s="63"/>
      <c r="G43" s="94">
        <f>+G42</f>
        <v>0</v>
      </c>
    </row>
    <row r="44" spans="1:8" ht="13.5" thickBot="1">
      <c r="A44" s="36" t="s">
        <v>12</v>
      </c>
      <c r="B44" s="33"/>
      <c r="C44" s="33"/>
      <c r="D44" s="33"/>
      <c r="E44" s="30"/>
      <c r="F44" s="30"/>
      <c r="G44" s="43">
        <f>+G38-G42</f>
        <v>2635.99</v>
      </c>
    </row>
    <row r="45" spans="1:8" ht="14.25" thickTop="1" thickBot="1">
      <c r="A45" s="49"/>
      <c r="B45" s="50"/>
      <c r="C45" s="50"/>
      <c r="D45" s="50"/>
      <c r="E45" s="51"/>
      <c r="F45" s="51"/>
      <c r="G45" s="64"/>
    </row>
    <row r="46" spans="1:8">
      <c r="A46" s="33"/>
      <c r="B46" s="33"/>
      <c r="C46" s="33"/>
      <c r="D46" s="33"/>
      <c r="E46" s="30"/>
      <c r="F46" s="30"/>
      <c r="G46" s="96">
        <f>+G44-G29</f>
        <v>0</v>
      </c>
    </row>
    <row r="47" spans="1:8">
      <c r="A47" s="33"/>
      <c r="B47" s="33"/>
      <c r="C47" s="33"/>
      <c r="D47" s="33"/>
      <c r="E47" s="30"/>
      <c r="F47" s="30"/>
      <c r="G47" s="52"/>
    </row>
    <row r="48" spans="1:8">
      <c r="C48" s="62"/>
      <c r="G48" s="24"/>
    </row>
    <row r="52" spans="1:7">
      <c r="A52" s="129" t="s">
        <v>18</v>
      </c>
      <c r="B52" s="129"/>
      <c r="D52" s="129" t="s">
        <v>19</v>
      </c>
      <c r="E52" s="129"/>
      <c r="G52" s="61" t="s">
        <v>20</v>
      </c>
    </row>
    <row r="54" spans="1:7">
      <c r="A54" s="100"/>
    </row>
    <row r="55" spans="1:7">
      <c r="A55" s="100"/>
    </row>
  </sheetData>
  <protectedRanges>
    <protectedRange sqref="H11" name="Rango1"/>
  </protectedRanges>
  <mergeCells count="15">
    <mergeCell ref="B9:G9"/>
    <mergeCell ref="A8:G8"/>
    <mergeCell ref="A19:B19"/>
    <mergeCell ref="A6:G6"/>
    <mergeCell ref="A12:G12"/>
    <mergeCell ref="A7:G7"/>
    <mergeCell ref="B11:G11"/>
    <mergeCell ref="A52:B52"/>
    <mergeCell ref="D52:E52"/>
    <mergeCell ref="E24:F24"/>
    <mergeCell ref="E29:F29"/>
    <mergeCell ref="E34:F34"/>
    <mergeCell ref="E37:F37"/>
    <mergeCell ref="E39:F39"/>
    <mergeCell ref="E42:F4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F5E6-0FD5-4E89-9E4D-63B6112DF93A}">
  <dimension ref="A1:IV36"/>
  <sheetViews>
    <sheetView showGridLines="0" view="pageBreakPreview" zoomScale="82" zoomScaleNormal="100" zoomScaleSheetLayoutView="82" workbookViewId="0">
      <selection activeCell="C23" sqref="C23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6.28515625" style="8" customWidth="1"/>
    <col min="6" max="16384" width="11.42578125" style="2"/>
  </cols>
  <sheetData>
    <row r="1" spans="1:256">
      <c r="A1" s="1"/>
      <c r="C1" s="3"/>
    </row>
    <row r="2" spans="1:256">
      <c r="A2" s="1"/>
      <c r="C2" s="3"/>
    </row>
    <row r="3" spans="1:256">
      <c r="A3" s="1"/>
      <c r="C3" s="3"/>
    </row>
    <row r="4" spans="1:256">
      <c r="A4" s="1"/>
      <c r="C4" s="3"/>
    </row>
    <row r="5" spans="1:256">
      <c r="A5" s="1"/>
      <c r="C5" s="3"/>
    </row>
    <row r="6" spans="1:256">
      <c r="A6" s="1"/>
      <c r="C6" s="3"/>
    </row>
    <row r="7" spans="1:256">
      <c r="A7" s="1"/>
      <c r="C7" s="3"/>
    </row>
    <row r="8" spans="1:256">
      <c r="A8" s="144" t="s">
        <v>2</v>
      </c>
      <c r="B8" s="144"/>
      <c r="C8" s="144"/>
      <c r="D8" s="144"/>
    </row>
    <row r="9" spans="1:256" ht="19.5" customHeight="1">
      <c r="A9" s="144" t="s">
        <v>93</v>
      </c>
      <c r="B9" s="144"/>
      <c r="C9" s="144"/>
      <c r="D9" s="144"/>
      <c r="E9" s="99"/>
      <c r="F9" s="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6">
      <c r="A10" s="144" t="s">
        <v>21</v>
      </c>
      <c r="B10" s="144"/>
      <c r="C10" s="144"/>
      <c r="D10" s="144"/>
      <c r="E10" s="99"/>
      <c r="F10" s="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6">
      <c r="A11" s="145" t="s">
        <v>22</v>
      </c>
      <c r="B11" s="145"/>
      <c r="C11" s="145"/>
      <c r="D11" s="145"/>
      <c r="E11" s="99"/>
      <c r="F11" s="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6">
      <c r="A12" s="14" t="s">
        <v>23</v>
      </c>
      <c r="B12" s="15" t="s">
        <v>24</v>
      </c>
      <c r="C12" s="16" t="s">
        <v>25</v>
      </c>
      <c r="D12" s="11" t="s">
        <v>26</v>
      </c>
      <c r="E12" s="100"/>
      <c r="F12" s="1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pans="1:256" ht="18.75">
      <c r="A13" s="146" t="s">
        <v>27</v>
      </c>
      <c r="B13" s="146"/>
      <c r="C13" s="146"/>
      <c r="D13" s="146"/>
      <c r="E13" s="91"/>
    </row>
    <row r="14" spans="1:256" s="10" customFormat="1" ht="15" customHeight="1">
      <c r="A14" s="143" t="s">
        <v>28</v>
      </c>
      <c r="B14" s="143"/>
      <c r="C14" s="143"/>
      <c r="D14" s="98">
        <f>SUM(D13:D13)</f>
        <v>0</v>
      </c>
      <c r="E14" s="8"/>
    </row>
    <row r="15" spans="1:256" s="10" customFormat="1">
      <c r="E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6">
      <c r="A16" s="84"/>
      <c r="B16" s="8"/>
      <c r="C16" s="9"/>
      <c r="D16" s="73"/>
      <c r="F16" s="10"/>
      <c r="G16" s="10"/>
      <c r="H16" s="10"/>
      <c r="IV16" s="10"/>
    </row>
    <row r="17" spans="1:256">
      <c r="A17" s="84"/>
      <c r="B17" s="8"/>
      <c r="C17" s="9"/>
      <c r="D17" s="73"/>
      <c r="F17" s="10"/>
      <c r="G17" s="10"/>
      <c r="H17" s="10"/>
      <c r="IV17" s="10"/>
    </row>
    <row r="18" spans="1:256">
      <c r="A18" s="84"/>
      <c r="B18" s="8"/>
      <c r="C18" s="9"/>
      <c r="D18" s="73"/>
      <c r="F18" s="10"/>
      <c r="G18" s="10"/>
      <c r="H18" s="10"/>
      <c r="IV18" s="10"/>
    </row>
    <row r="19" spans="1:256">
      <c r="A19" s="84"/>
      <c r="B19" s="8"/>
      <c r="C19" s="9"/>
      <c r="D19" s="73"/>
      <c r="F19" s="10"/>
      <c r="G19" s="10"/>
      <c r="H19" s="10"/>
      <c r="IV19" s="10"/>
    </row>
    <row r="20" spans="1:256">
      <c r="A20" s="84"/>
      <c r="B20" s="8"/>
      <c r="C20" s="9"/>
      <c r="D20" s="73"/>
      <c r="F20" s="10"/>
      <c r="G20" s="10"/>
      <c r="H20" s="10"/>
      <c r="IV20" s="10"/>
    </row>
    <row r="21" spans="1:256">
      <c r="A21" s="84"/>
      <c r="B21" s="8"/>
      <c r="C21" s="9"/>
      <c r="D21" s="73"/>
      <c r="F21" s="10"/>
      <c r="G21" s="10"/>
      <c r="H21" s="10"/>
      <c r="IV21" s="10"/>
    </row>
    <row r="22" spans="1:256">
      <c r="A22" s="84"/>
      <c r="B22" s="8"/>
      <c r="C22" s="9"/>
      <c r="D22" s="73"/>
      <c r="F22" s="10"/>
      <c r="G22" s="10"/>
      <c r="H22" s="10"/>
      <c r="IV22" s="10"/>
    </row>
    <row r="23" spans="1:256">
      <c r="A23" s="84"/>
      <c r="B23" s="8"/>
      <c r="C23" s="9"/>
      <c r="D23" s="73"/>
      <c r="F23" s="10"/>
      <c r="G23" s="10"/>
      <c r="H23" s="10"/>
      <c r="IV23" s="10"/>
    </row>
    <row r="24" spans="1:256">
      <c r="A24" s="84"/>
      <c r="B24" s="8"/>
      <c r="C24" s="9"/>
      <c r="D24" s="73"/>
      <c r="F24" s="10"/>
      <c r="G24" s="10"/>
      <c r="H24" s="10"/>
      <c r="IV24" s="10"/>
    </row>
    <row r="25" spans="1:256">
      <c r="A25" s="84"/>
      <c r="B25" s="8"/>
      <c r="C25" s="9"/>
      <c r="D25" s="73"/>
      <c r="F25" s="10"/>
      <c r="G25" s="10"/>
      <c r="H25" s="10"/>
      <c r="IV25" s="10"/>
    </row>
    <row r="26" spans="1:256">
      <c r="A26" s="84"/>
      <c r="B26" s="8"/>
      <c r="C26" s="9"/>
      <c r="D26" s="73"/>
      <c r="F26" s="10"/>
      <c r="G26" s="10"/>
      <c r="H26" s="10"/>
      <c r="IV26" s="10"/>
    </row>
    <row r="27" spans="1:256">
      <c r="A27" s="84"/>
      <c r="B27" s="8"/>
      <c r="C27" s="9"/>
      <c r="D27" s="73"/>
      <c r="F27" s="10"/>
      <c r="G27" s="10"/>
      <c r="H27" s="10"/>
      <c r="IV27" s="10"/>
    </row>
    <row r="28" spans="1:256">
      <c r="A28" s="84"/>
      <c r="B28" s="8"/>
      <c r="C28" s="9"/>
      <c r="D28" s="73"/>
      <c r="F28" s="10"/>
      <c r="G28" s="10"/>
      <c r="H28" s="10"/>
      <c r="IV28" s="10"/>
    </row>
    <row r="29" spans="1:256">
      <c r="A29" s="84"/>
      <c r="B29" s="8"/>
      <c r="C29" s="9"/>
      <c r="D29" s="73"/>
      <c r="F29" s="10"/>
      <c r="G29" s="10"/>
      <c r="H29" s="10"/>
      <c r="IV29" s="10"/>
    </row>
    <row r="30" spans="1:256">
      <c r="A30" s="84"/>
      <c r="B30" s="8"/>
      <c r="C30" s="9"/>
      <c r="D30" s="73"/>
      <c r="F30" s="10"/>
      <c r="G30" s="10"/>
      <c r="H30" s="10"/>
      <c r="IV30" s="10"/>
    </row>
    <row r="31" spans="1:256">
      <c r="A31" s="84"/>
      <c r="B31" s="8"/>
      <c r="C31" s="9"/>
      <c r="D31" s="73"/>
      <c r="F31" s="10"/>
      <c r="G31" s="10"/>
      <c r="H31" s="10"/>
      <c r="IV31" s="10"/>
    </row>
    <row r="32" spans="1:256">
      <c r="A32" s="84"/>
      <c r="B32" s="8"/>
      <c r="C32" s="9"/>
      <c r="D32" s="73"/>
      <c r="F32" s="10"/>
      <c r="G32" s="10"/>
      <c r="H32" s="10"/>
      <c r="IV32" s="10"/>
    </row>
    <row r="33" spans="1:256">
      <c r="A33" s="84"/>
      <c r="B33" s="8"/>
      <c r="C33" s="9"/>
      <c r="D33" s="73"/>
      <c r="F33" s="10"/>
      <c r="G33" s="10"/>
      <c r="H33" s="10"/>
      <c r="IV33" s="10"/>
    </row>
    <row r="34" spans="1:256">
      <c r="A34" s="84"/>
      <c r="B34" s="8"/>
      <c r="C34" s="9"/>
      <c r="D34" s="73"/>
      <c r="F34" s="10"/>
      <c r="G34" s="10"/>
      <c r="H34" s="10"/>
      <c r="IV34" s="10"/>
    </row>
    <row r="35" spans="1:256">
      <c r="A35" s="84"/>
      <c r="B35" s="8"/>
      <c r="C35" s="9"/>
      <c r="D35" s="73"/>
      <c r="F35" s="10"/>
      <c r="G35" s="10"/>
      <c r="H35" s="10"/>
      <c r="IV35" s="10"/>
    </row>
    <row r="36" spans="1:256">
      <c r="A36" s="84"/>
      <c r="B36" s="8"/>
      <c r="C36" s="9"/>
      <c r="D36" s="73"/>
      <c r="F36" s="10"/>
      <c r="G36" s="10"/>
      <c r="H36" s="10"/>
      <c r="IV36" s="10"/>
    </row>
  </sheetData>
  <mergeCells count="6">
    <mergeCell ref="A14:C14"/>
    <mergeCell ref="A8:D8"/>
    <mergeCell ref="A10:D10"/>
    <mergeCell ref="A11:D11"/>
    <mergeCell ref="A9:D9"/>
    <mergeCell ref="A13:D13"/>
  </mergeCells>
  <pageMargins left="0.7" right="0.7" top="0.75" bottom="0.75" header="0.3" footer="0.3"/>
  <pageSetup scale="7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6"/>
  <sheetViews>
    <sheetView showGridLines="0" view="pageBreakPreview" zoomScale="82" zoomScaleNormal="100" zoomScaleSheetLayoutView="82" workbookViewId="0">
      <selection activeCell="A10" sqref="A10:D10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6.28515625" style="8" customWidth="1"/>
    <col min="6" max="16384" width="11.42578125" style="2"/>
  </cols>
  <sheetData>
    <row r="1" spans="1:256">
      <c r="A1" s="1"/>
      <c r="C1" s="3"/>
    </row>
    <row r="2" spans="1:256">
      <c r="A2" s="1"/>
      <c r="C2" s="3"/>
    </row>
    <row r="3" spans="1:256">
      <c r="A3" s="1"/>
      <c r="C3" s="3"/>
    </row>
    <row r="4" spans="1:256">
      <c r="A4" s="1"/>
      <c r="C4" s="3"/>
    </row>
    <row r="5" spans="1:256">
      <c r="A5" s="1"/>
      <c r="C5" s="3"/>
    </row>
    <row r="6" spans="1:256">
      <c r="A6" s="1"/>
      <c r="C6" s="3"/>
    </row>
    <row r="7" spans="1:256">
      <c r="A7" s="1"/>
      <c r="C7" s="3"/>
    </row>
    <row r="8" spans="1:256">
      <c r="A8" s="1"/>
      <c r="C8" s="3"/>
    </row>
    <row r="9" spans="1:256">
      <c r="A9" s="144" t="s">
        <v>2</v>
      </c>
      <c r="B9" s="144"/>
      <c r="C9" s="144"/>
      <c r="D9" s="144"/>
      <c r="E9" s="99"/>
      <c r="F9" s="9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6">
      <c r="A10" s="144" t="s">
        <v>92</v>
      </c>
      <c r="B10" s="144"/>
      <c r="C10" s="144"/>
      <c r="D10" s="144"/>
      <c r="E10" s="99"/>
      <c r="F10" s="9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6">
      <c r="A11" s="144" t="s">
        <v>21</v>
      </c>
      <c r="B11" s="144"/>
      <c r="C11" s="144"/>
      <c r="D11" s="144"/>
      <c r="E11" s="99"/>
      <c r="F11" s="9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6">
      <c r="A12" s="145" t="s">
        <v>22</v>
      </c>
      <c r="B12" s="145"/>
      <c r="C12" s="145"/>
      <c r="D12" s="145"/>
      <c r="E12" s="100"/>
      <c r="F12" s="10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pans="1:256">
      <c r="A13" s="14" t="s">
        <v>23</v>
      </c>
      <c r="B13" s="15" t="s">
        <v>29</v>
      </c>
      <c r="C13" s="16" t="s">
        <v>25</v>
      </c>
      <c r="D13" s="11" t="s">
        <v>30</v>
      </c>
      <c r="E13" s="91"/>
    </row>
    <row r="14" spans="1:256" s="115" customFormat="1" ht="15" customHeight="1">
      <c r="A14" s="147" t="s">
        <v>27</v>
      </c>
      <c r="B14" s="147"/>
      <c r="C14" s="147"/>
      <c r="D14" s="147"/>
      <c r="E14" s="128"/>
    </row>
    <row r="15" spans="1:256" s="10" customFormat="1">
      <c r="A15" s="143" t="s">
        <v>28</v>
      </c>
      <c r="B15" s="143"/>
      <c r="C15" s="143"/>
      <c r="D15" s="98">
        <f>SUM(D14:D14)</f>
        <v>0</v>
      </c>
      <c r="E15" s="8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6">
      <c r="A16" s="84"/>
      <c r="B16" s="8"/>
      <c r="C16" s="9"/>
      <c r="D16" s="73"/>
      <c r="F16" s="10"/>
      <c r="G16" s="10"/>
      <c r="H16" s="10"/>
      <c r="IV16" s="10"/>
    </row>
    <row r="17" spans="1:256">
      <c r="A17" s="84"/>
      <c r="B17" s="8"/>
      <c r="C17" s="9"/>
      <c r="D17" s="73"/>
      <c r="F17" s="10"/>
      <c r="G17" s="10"/>
      <c r="H17" s="10"/>
      <c r="IV17" s="10"/>
    </row>
    <row r="18" spans="1:256">
      <c r="A18" s="84"/>
      <c r="B18" s="8"/>
      <c r="C18" s="9"/>
      <c r="D18" s="73"/>
      <c r="F18" s="10"/>
      <c r="G18" s="10"/>
      <c r="H18" s="10"/>
      <c r="IV18" s="10"/>
    </row>
    <row r="19" spans="1:256">
      <c r="A19" s="84"/>
      <c r="B19" s="8"/>
      <c r="C19" s="9"/>
      <c r="D19" s="73"/>
      <c r="F19" s="10"/>
      <c r="G19" s="10"/>
      <c r="H19" s="10"/>
      <c r="IV19" s="10"/>
    </row>
    <row r="20" spans="1:256">
      <c r="A20" s="84"/>
      <c r="B20" s="8"/>
      <c r="C20" s="9"/>
      <c r="D20" s="73"/>
      <c r="F20" s="10"/>
      <c r="G20" s="10"/>
      <c r="H20" s="10"/>
      <c r="IV20" s="10"/>
    </row>
    <row r="21" spans="1:256">
      <c r="A21" s="84"/>
      <c r="B21" s="8"/>
      <c r="C21" s="9"/>
      <c r="D21" s="73"/>
      <c r="F21" s="10"/>
      <c r="G21" s="10"/>
      <c r="H21" s="10"/>
      <c r="IV21" s="10"/>
    </row>
    <row r="22" spans="1:256">
      <c r="A22" s="84"/>
      <c r="B22" s="8"/>
      <c r="C22" s="9"/>
      <c r="D22" s="73"/>
      <c r="F22" s="10"/>
      <c r="G22" s="10"/>
      <c r="H22" s="10"/>
      <c r="IV22" s="10"/>
    </row>
    <row r="23" spans="1:256">
      <c r="A23" s="84"/>
      <c r="B23" s="8"/>
      <c r="C23" s="9"/>
      <c r="D23" s="73"/>
      <c r="F23" s="10"/>
      <c r="G23" s="10"/>
      <c r="H23" s="10"/>
      <c r="IV23" s="10"/>
    </row>
    <row r="24" spans="1:256">
      <c r="A24" s="84"/>
      <c r="B24" s="8"/>
      <c r="C24" s="9"/>
      <c r="D24" s="73"/>
      <c r="F24" s="10"/>
      <c r="G24" s="10"/>
      <c r="H24" s="10"/>
      <c r="IV24" s="10"/>
    </row>
    <row r="25" spans="1:256">
      <c r="A25" s="84"/>
      <c r="B25" s="8"/>
      <c r="C25" s="9"/>
      <c r="D25" s="73"/>
      <c r="F25" s="10"/>
      <c r="G25" s="10"/>
      <c r="H25" s="10"/>
      <c r="IV25" s="10"/>
    </row>
    <row r="26" spans="1:256">
      <c r="A26" s="84"/>
      <c r="B26" s="8"/>
      <c r="C26" s="9"/>
      <c r="D26" s="73"/>
      <c r="F26" s="10"/>
      <c r="G26" s="10"/>
      <c r="H26" s="10"/>
      <c r="IV26" s="10"/>
    </row>
    <row r="27" spans="1:256">
      <c r="A27" s="84"/>
      <c r="B27" s="8"/>
      <c r="C27" s="9"/>
      <c r="D27" s="73"/>
      <c r="F27" s="10"/>
      <c r="G27" s="10"/>
      <c r="H27" s="10"/>
      <c r="IV27" s="10"/>
    </row>
    <row r="28" spans="1:256">
      <c r="A28" s="84"/>
      <c r="B28" s="8"/>
      <c r="C28" s="9"/>
      <c r="D28" s="73"/>
      <c r="F28" s="10"/>
      <c r="G28" s="10"/>
      <c r="H28" s="10"/>
      <c r="IV28" s="10"/>
    </row>
    <row r="29" spans="1:256">
      <c r="A29" s="84"/>
      <c r="B29" s="8"/>
      <c r="C29" s="9"/>
      <c r="D29" s="73"/>
      <c r="F29" s="10"/>
      <c r="G29" s="10"/>
      <c r="H29" s="10"/>
      <c r="IV29" s="10"/>
    </row>
    <row r="30" spans="1:256">
      <c r="A30" s="84"/>
      <c r="B30" s="8"/>
      <c r="C30" s="9"/>
      <c r="D30" s="73"/>
      <c r="F30" s="10"/>
      <c r="G30" s="10"/>
      <c r="H30" s="10"/>
      <c r="IV30" s="10"/>
    </row>
    <row r="31" spans="1:256">
      <c r="A31" s="84"/>
      <c r="B31" s="8"/>
      <c r="C31" s="9"/>
      <c r="D31" s="73"/>
      <c r="F31" s="10"/>
      <c r="G31" s="10"/>
      <c r="H31" s="10"/>
      <c r="IV31" s="10"/>
    </row>
    <row r="32" spans="1:256">
      <c r="A32" s="84"/>
      <c r="B32" s="8"/>
      <c r="C32" s="9"/>
      <c r="D32" s="73"/>
      <c r="F32" s="10"/>
      <c r="G32" s="10"/>
      <c r="H32" s="10"/>
      <c r="IV32" s="10"/>
    </row>
    <row r="33" spans="1:256">
      <c r="A33" s="84"/>
      <c r="B33" s="8"/>
      <c r="C33" s="9"/>
      <c r="D33" s="73"/>
      <c r="F33" s="10"/>
      <c r="G33" s="10"/>
      <c r="H33" s="10"/>
      <c r="IV33" s="10"/>
    </row>
    <row r="34" spans="1:256">
      <c r="A34" s="84"/>
      <c r="B34" s="8"/>
      <c r="C34" s="9"/>
      <c r="D34" s="73"/>
      <c r="F34" s="10"/>
      <c r="G34" s="10"/>
      <c r="H34" s="10"/>
      <c r="IV34" s="10"/>
    </row>
    <row r="35" spans="1:256">
      <c r="A35" s="84"/>
      <c r="B35" s="8"/>
      <c r="C35" s="9"/>
      <c r="D35" s="73"/>
      <c r="F35" s="10"/>
      <c r="G35" s="10"/>
      <c r="H35" s="10"/>
      <c r="IV35" s="10"/>
    </row>
    <row r="36" spans="1:256">
      <c r="A36" s="84"/>
      <c r="B36" s="8"/>
      <c r="C36" s="9"/>
      <c r="D36" s="73"/>
      <c r="F36" s="10"/>
      <c r="G36" s="10"/>
      <c r="H36" s="10"/>
      <c r="IV36" s="10"/>
    </row>
  </sheetData>
  <mergeCells count="6">
    <mergeCell ref="A15:C15"/>
    <mergeCell ref="A9:D9"/>
    <mergeCell ref="A10:D10"/>
    <mergeCell ref="A11:D11"/>
    <mergeCell ref="A12:D12"/>
    <mergeCell ref="A14:D14"/>
  </mergeCells>
  <pageMargins left="0.7" right="0.7" top="0.75" bottom="0.75" header="0.3" footer="0.3"/>
  <pageSetup scale="7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CAAE0-3960-48DD-85D5-0A5F34C9C16C}">
  <dimension ref="A1:F21"/>
  <sheetViews>
    <sheetView view="pageBreakPreview" zoomScaleNormal="100" zoomScaleSheetLayoutView="100" workbookViewId="0">
      <selection activeCell="A3" sqref="A3"/>
    </sheetView>
  </sheetViews>
  <sheetFormatPr baseColWidth="10" defaultColWidth="11.42578125" defaultRowHeight="12.75"/>
  <cols>
    <col min="1" max="1" width="20.28515625" style="2" customWidth="1"/>
    <col min="2" max="2" width="12.85546875" style="2" customWidth="1"/>
    <col min="3" max="3" width="57.85546875" style="2" customWidth="1"/>
    <col min="4" max="4" width="21.140625" style="102" customWidth="1"/>
    <col min="5" max="5" width="16.42578125" style="2" customWidth="1"/>
    <col min="6" max="6" width="19" style="2" customWidth="1"/>
    <col min="7" max="7" width="30" style="2" customWidth="1"/>
    <col min="8" max="16384" width="11.42578125" style="2"/>
  </cols>
  <sheetData>
    <row r="1" spans="1:6">
      <c r="A1" s="101" t="s">
        <v>31</v>
      </c>
      <c r="B1" s="101"/>
    </row>
    <row r="2" spans="1:6" ht="13.5">
      <c r="A2" s="103" t="s">
        <v>32</v>
      </c>
      <c r="B2" s="103"/>
    </row>
    <row r="3" spans="1:6" ht="13.5">
      <c r="A3" s="103" t="s">
        <v>91</v>
      </c>
      <c r="B3" s="103"/>
    </row>
    <row r="4" spans="1:6">
      <c r="A4" s="149" t="s">
        <v>21</v>
      </c>
      <c r="B4" s="149"/>
      <c r="C4" s="149"/>
      <c r="D4" s="149"/>
    </row>
    <row r="5" spans="1:6">
      <c r="A5" s="83"/>
      <c r="B5" s="83"/>
    </row>
    <row r="6" spans="1:6">
      <c r="A6" s="104" t="s">
        <v>33</v>
      </c>
      <c r="B6" s="104" t="s">
        <v>23</v>
      </c>
      <c r="C6" s="104" t="s">
        <v>34</v>
      </c>
      <c r="D6" s="105" t="s">
        <v>35</v>
      </c>
    </row>
    <row r="7" spans="1:6" ht="15" customHeight="1">
      <c r="A7" s="150" t="s">
        <v>27</v>
      </c>
      <c r="B7" s="150"/>
      <c r="C7" s="150"/>
      <c r="D7" s="150"/>
      <c r="E7" s="110"/>
      <c r="F7" s="106"/>
    </row>
    <row r="8" spans="1:6" ht="15.75">
      <c r="A8" s="148" t="s">
        <v>36</v>
      </c>
      <c r="B8" s="148"/>
      <c r="C8" s="148"/>
      <c r="D8" s="107">
        <f>SUM(D7:D7)</f>
        <v>0</v>
      </c>
    </row>
    <row r="9" spans="1:6">
      <c r="D9" s="108"/>
    </row>
    <row r="10" spans="1:6" hidden="1"/>
    <row r="11" spans="1:6" hidden="1"/>
    <row r="12" spans="1:6" ht="15" hidden="1">
      <c r="D12" s="109"/>
    </row>
    <row r="13" spans="1:6" hidden="1"/>
    <row r="14" spans="1:6" hidden="1"/>
    <row r="15" spans="1:6" hidden="1"/>
    <row r="16" spans="1:6" hidden="1">
      <c r="D16" s="108"/>
    </row>
    <row r="19" spans="4:4" ht="14.25">
      <c r="D19" s="95"/>
    </row>
    <row r="20" spans="4:4" ht="14.25">
      <c r="D20" s="95"/>
    </row>
    <row r="21" spans="4:4" ht="14.25">
      <c r="D21" s="95"/>
    </row>
  </sheetData>
  <mergeCells count="3">
    <mergeCell ref="A8:C8"/>
    <mergeCell ref="A4:D4"/>
    <mergeCell ref="A7:D7"/>
  </mergeCells>
  <pageMargins left="0.7" right="0.7" top="0.75" bottom="0.75" header="0.3" footer="0.3"/>
  <pageSetup paperSize="9"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G11"/>
  <sheetViews>
    <sheetView showGridLines="0" view="pageBreakPreview" zoomScale="112" zoomScaleNormal="100" zoomScaleSheetLayoutView="112" workbookViewId="0">
      <selection activeCell="A7" sqref="A7:B7"/>
    </sheetView>
  </sheetViews>
  <sheetFormatPr baseColWidth="10" defaultColWidth="11.42578125" defaultRowHeight="12.75"/>
  <cols>
    <col min="1" max="1" width="35.85546875" style="6" bestFit="1" customWidth="1"/>
    <col min="2" max="2" width="14" style="21" bestFit="1" customWidth="1"/>
    <col min="3" max="16384" width="11.42578125" style="6"/>
  </cols>
  <sheetData>
    <row r="6" spans="1:7" ht="24.75" customHeight="1">
      <c r="A6" s="151" t="s">
        <v>37</v>
      </c>
      <c r="B6" s="151"/>
    </row>
    <row r="7" spans="1:7">
      <c r="A7" s="151" t="s">
        <v>90</v>
      </c>
      <c r="B7" s="151"/>
    </row>
    <row r="8" spans="1:7">
      <c r="A8" s="151" t="s">
        <v>1</v>
      </c>
      <c r="B8" s="151"/>
      <c r="C8" s="25"/>
      <c r="D8" s="25"/>
      <c r="E8" s="25"/>
      <c r="F8" s="25"/>
      <c r="G8" s="25"/>
    </row>
    <row r="9" spans="1:7" ht="14.25">
      <c r="A9" s="6" t="s">
        <v>80</v>
      </c>
      <c r="B9" s="111">
        <v>150</v>
      </c>
    </row>
    <row r="10" spans="1:7" ht="14.25">
      <c r="A10" s="6" t="s">
        <v>81</v>
      </c>
      <c r="B10" s="111">
        <v>175</v>
      </c>
    </row>
    <row r="11" spans="1:7">
      <c r="A11" s="74" t="s">
        <v>38</v>
      </c>
      <c r="B11" s="97">
        <f>SUM(B9:B10)</f>
        <v>325</v>
      </c>
    </row>
  </sheetData>
  <mergeCells count="3"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scale="1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7"/>
  <sheetViews>
    <sheetView showGridLines="0" view="pageBreakPreview" zoomScale="96" zoomScaleNormal="100" zoomScaleSheetLayoutView="96" workbookViewId="0">
      <selection activeCell="E16" sqref="E16"/>
    </sheetView>
  </sheetViews>
  <sheetFormatPr baseColWidth="10" defaultColWidth="11.42578125" defaultRowHeight="12.75"/>
  <cols>
    <col min="1" max="1" width="14.140625" style="22" customWidth="1"/>
    <col min="2" max="2" width="15.42578125" style="6" customWidth="1"/>
    <col min="3" max="3" width="44" style="6" customWidth="1"/>
    <col min="4" max="4" width="13.42578125" style="21" customWidth="1"/>
    <col min="5" max="5" width="14.5703125" style="21" customWidth="1"/>
    <col min="6" max="6" width="34.140625" style="21" customWidth="1"/>
    <col min="7" max="16384" width="11.42578125" style="6"/>
  </cols>
  <sheetData>
    <row r="1" spans="1:256" s="2" customFormat="1">
      <c r="A1" s="1"/>
      <c r="C1" s="3"/>
      <c r="D1" s="4"/>
      <c r="E1" s="5"/>
      <c r="F1" s="5"/>
    </row>
    <row r="2" spans="1:256" s="2" customFormat="1">
      <c r="A2" s="1"/>
      <c r="C2" s="3"/>
      <c r="D2" s="4"/>
      <c r="E2" s="5"/>
      <c r="F2" s="5"/>
    </row>
    <row r="3" spans="1:256" s="2" customFormat="1">
      <c r="A3" s="1"/>
      <c r="C3" s="3"/>
      <c r="D3" s="4"/>
      <c r="E3" s="5"/>
      <c r="F3" s="5"/>
    </row>
    <row r="4" spans="1:256" s="2" customFormat="1">
      <c r="A4" s="1"/>
      <c r="C4" s="3"/>
      <c r="D4" s="4"/>
      <c r="E4" s="5"/>
      <c r="F4" s="5"/>
    </row>
    <row r="5" spans="1:256" s="2" customFormat="1">
      <c r="A5" s="1"/>
      <c r="C5" s="3"/>
      <c r="D5" s="4"/>
      <c r="E5" s="5"/>
      <c r="F5" s="5"/>
    </row>
    <row r="6" spans="1:256" s="2" customFormat="1">
      <c r="A6" s="1"/>
      <c r="C6" s="3"/>
      <c r="D6" s="4"/>
      <c r="E6" s="5"/>
      <c r="F6" s="5"/>
    </row>
    <row r="7" spans="1:256" s="2" customFormat="1">
      <c r="A7" s="1"/>
      <c r="C7" s="3"/>
      <c r="D7" s="4"/>
      <c r="E7" s="5"/>
      <c r="F7" s="5"/>
    </row>
    <row r="8" spans="1:256" s="2" customFormat="1">
      <c r="A8" s="1"/>
      <c r="C8" s="3"/>
      <c r="D8" s="4"/>
      <c r="E8" s="5"/>
      <c r="F8" s="5"/>
    </row>
    <row r="9" spans="1:256">
      <c r="A9" s="144" t="s">
        <v>2</v>
      </c>
      <c r="B9" s="144"/>
      <c r="C9" s="144"/>
      <c r="D9" s="144"/>
      <c r="E9" s="144"/>
      <c r="F9" s="144"/>
    </row>
    <row r="10" spans="1:256">
      <c r="A10" s="144" t="s">
        <v>89</v>
      </c>
      <c r="B10" s="144"/>
      <c r="C10" s="144"/>
      <c r="D10" s="144"/>
      <c r="E10" s="144"/>
      <c r="F10" s="144"/>
    </row>
    <row r="11" spans="1:256">
      <c r="A11" s="144" t="s">
        <v>39</v>
      </c>
      <c r="B11" s="144"/>
      <c r="C11" s="144"/>
      <c r="D11" s="144"/>
      <c r="E11" s="144"/>
      <c r="F11" s="144"/>
    </row>
    <row r="12" spans="1:256">
      <c r="A12" s="145" t="s">
        <v>22</v>
      </c>
      <c r="B12" s="145"/>
      <c r="C12" s="145"/>
      <c r="D12" s="145"/>
      <c r="E12" s="145"/>
      <c r="F12" s="145"/>
    </row>
    <row r="13" spans="1:256">
      <c r="A13" s="12"/>
      <c r="B13" s="9"/>
      <c r="C13" s="3"/>
      <c r="D13" s="4"/>
      <c r="E13" s="4"/>
      <c r="F13" s="13"/>
    </row>
    <row r="14" spans="1:256" s="7" customFormat="1">
      <c r="A14" s="14" t="s">
        <v>23</v>
      </c>
      <c r="B14" s="15" t="s">
        <v>29</v>
      </c>
      <c r="C14" s="16" t="s">
        <v>25</v>
      </c>
      <c r="D14" s="53" t="s">
        <v>40</v>
      </c>
      <c r="E14" s="17" t="s">
        <v>30</v>
      </c>
      <c r="F14" s="11" t="s">
        <v>41</v>
      </c>
    </row>
    <row r="15" spans="1:256" s="7" customFormat="1">
      <c r="A15" s="1">
        <v>45931</v>
      </c>
      <c r="B15" s="18"/>
      <c r="C15" s="19" t="s">
        <v>42</v>
      </c>
      <c r="D15" s="54"/>
      <c r="E15" s="20"/>
      <c r="F15" s="55">
        <f>+'CONCILIACION '!G15</f>
        <v>2960.99</v>
      </c>
    </row>
    <row r="16" spans="1:256">
      <c r="A16" s="1">
        <v>45961</v>
      </c>
      <c r="B16" s="8"/>
      <c r="C16" s="10" t="s">
        <v>37</v>
      </c>
      <c r="D16" s="113"/>
      <c r="E16" s="114">
        <f>+'CARGOS BANCARIOS '!B11</f>
        <v>325</v>
      </c>
      <c r="F16" s="55">
        <f>+F15+D16-E16</f>
        <v>2635.99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15">
      <c r="A17" s="1"/>
      <c r="B17" s="9"/>
      <c r="C17" s="2"/>
      <c r="D17" s="5"/>
      <c r="E17" s="88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15">
      <c r="A18" s="1"/>
      <c r="B18" s="9"/>
      <c r="C18" s="2"/>
      <c r="D18" s="5"/>
      <c r="E18" s="88"/>
      <c r="F18" s="5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15">
      <c r="A19" s="1"/>
      <c r="B19" s="9"/>
      <c r="C19" s="2"/>
      <c r="D19" s="5"/>
      <c r="E19" s="88"/>
      <c r="F19" s="5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15">
      <c r="A20" s="1"/>
      <c r="C20" s="2"/>
      <c r="D20" s="5"/>
      <c r="E20" s="88"/>
      <c r="F20" s="5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ht="15">
      <c r="A21" s="1"/>
      <c r="B21" s="9"/>
      <c r="C21" s="2"/>
      <c r="D21" s="5"/>
      <c r="E21" s="88"/>
      <c r="F21" s="5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ht="15">
      <c r="A22" s="1"/>
      <c r="B22" s="9"/>
      <c r="C22" s="2"/>
      <c r="D22" s="5"/>
      <c r="E22" s="88"/>
      <c r="F22" s="5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>
      <c r="A23" s="1"/>
      <c r="B23" s="9"/>
      <c r="C23" s="2"/>
      <c r="D23" s="5"/>
      <c r="E23" s="5"/>
      <c r="F23" s="5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>
      <c r="A24" s="1"/>
      <c r="B24" s="9"/>
      <c r="C24" s="2"/>
      <c r="D24" s="5"/>
      <c r="E24" s="5"/>
      <c r="F24" s="5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  <row r="25" spans="1:256">
      <c r="A25" s="1"/>
      <c r="B25" s="9"/>
      <c r="C25" s="2"/>
      <c r="D25" s="5"/>
      <c r="E25" s="5"/>
      <c r="F25" s="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</row>
    <row r="26" spans="1:256" ht="15">
      <c r="A26" s="90"/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  <c r="CC26" s="90"/>
      <c r="CD26" s="90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  <c r="EA26" s="90"/>
      <c r="EB26" s="90"/>
      <c r="EC26" s="90"/>
      <c r="ED26" s="90"/>
      <c r="EE26" s="90"/>
      <c r="EF26" s="90"/>
      <c r="EG26" s="90"/>
      <c r="EH26" s="90"/>
      <c r="EI26" s="90"/>
      <c r="EJ26" s="90"/>
      <c r="EK26" s="90"/>
      <c r="EL26" s="90"/>
      <c r="EM26" s="90"/>
      <c r="EN26" s="90"/>
      <c r="EO26" s="90"/>
      <c r="EP26" s="90"/>
      <c r="EQ26" s="90"/>
      <c r="ER26" s="90"/>
      <c r="ES26" s="90"/>
      <c r="ET26" s="90"/>
      <c r="EU26" s="90"/>
      <c r="EV26" s="90"/>
      <c r="EW26" s="90"/>
      <c r="EX26" s="90"/>
      <c r="EY26" s="90"/>
      <c r="EZ26" s="90"/>
      <c r="FA26" s="90"/>
      <c r="FB26" s="90"/>
      <c r="FC26" s="90"/>
      <c r="FD26" s="90"/>
      <c r="FE26" s="90"/>
      <c r="FF26" s="90"/>
      <c r="FG26" s="90"/>
      <c r="FH26" s="90"/>
      <c r="FI26" s="90"/>
      <c r="FJ26" s="90"/>
      <c r="FK26" s="90"/>
      <c r="FL26" s="90"/>
      <c r="FM26" s="90"/>
      <c r="FN26" s="90"/>
      <c r="FO26" s="90"/>
      <c r="FP26" s="90"/>
      <c r="FQ26" s="90"/>
      <c r="FR26" s="90"/>
      <c r="FS26" s="90"/>
      <c r="FT26" s="90"/>
      <c r="FU26" s="90"/>
      <c r="FV26" s="90"/>
      <c r="FW26" s="90"/>
      <c r="FX26" s="90"/>
      <c r="FY26" s="90"/>
      <c r="FZ26" s="90"/>
      <c r="GA26" s="90"/>
      <c r="GB26" s="90"/>
      <c r="GC26" s="90"/>
      <c r="GD26" s="90"/>
      <c r="GE26" s="90"/>
      <c r="GF26" s="90"/>
      <c r="GG26" s="90"/>
      <c r="GH26" s="90"/>
      <c r="GI26" s="90"/>
      <c r="GJ26" s="90"/>
      <c r="GK26" s="90"/>
      <c r="GL26" s="90"/>
      <c r="GM26" s="90"/>
      <c r="GN26" s="90"/>
      <c r="GO26" s="90"/>
      <c r="GP26" s="90"/>
      <c r="GQ26" s="90"/>
      <c r="GR26" s="90"/>
      <c r="GS26" s="90"/>
      <c r="GT26" s="90"/>
      <c r="GU26" s="90"/>
      <c r="GV26" s="90"/>
      <c r="GW26" s="90"/>
      <c r="GX26" s="90"/>
      <c r="GY26" s="90"/>
      <c r="GZ26" s="90"/>
      <c r="HA26" s="90"/>
      <c r="HB26" s="90"/>
      <c r="HC26" s="90"/>
      <c r="HD26" s="90"/>
      <c r="HE26" s="90"/>
      <c r="HF26" s="90"/>
      <c r="HG26" s="90"/>
      <c r="HH26" s="90"/>
      <c r="HI26" s="90"/>
      <c r="HJ26" s="90"/>
      <c r="HK26" s="90"/>
      <c r="HL26" s="90"/>
      <c r="HM26" s="90"/>
      <c r="HN26" s="90"/>
      <c r="HO26" s="90"/>
      <c r="HP26" s="90"/>
      <c r="HQ26" s="90"/>
      <c r="HR26" s="90"/>
      <c r="HS26" s="90"/>
      <c r="HT26" s="90"/>
      <c r="HU26" s="90"/>
      <c r="HV26" s="90"/>
      <c r="HW26" s="90"/>
      <c r="HX26" s="90"/>
      <c r="HY26" s="90"/>
      <c r="HZ26" s="90"/>
      <c r="IA26" s="90"/>
      <c r="IB26" s="90"/>
      <c r="IC26" s="90"/>
      <c r="ID26" s="90"/>
      <c r="IE26" s="90"/>
      <c r="IF26" s="90"/>
      <c r="IG26" s="90"/>
      <c r="IH26" s="90"/>
      <c r="II26" s="90"/>
      <c r="IJ26" s="90"/>
      <c r="IK26" s="90"/>
      <c r="IL26" s="90"/>
      <c r="IM26" s="90"/>
      <c r="IN26" s="90"/>
      <c r="IO26" s="90"/>
      <c r="IP26" s="90"/>
      <c r="IQ26" s="90"/>
      <c r="IR26" s="90"/>
      <c r="IS26" s="90"/>
      <c r="IT26" s="90"/>
      <c r="IU26" s="90"/>
      <c r="IV26" s="90"/>
    </row>
    <row r="27" spans="1:256" ht="15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  <c r="CC27" s="90"/>
      <c r="CD27" s="90"/>
      <c r="CE27" s="90"/>
      <c r="CF27" s="90"/>
      <c r="CG27" s="90"/>
      <c r="CH27" s="90"/>
      <c r="CI27" s="90"/>
      <c r="CJ27" s="90"/>
      <c r="CK27" s="90"/>
      <c r="CL27" s="90"/>
      <c r="CM27" s="90"/>
      <c r="CN27" s="90"/>
      <c r="CO27" s="90"/>
      <c r="CP27" s="90"/>
      <c r="CQ27" s="90"/>
      <c r="CR27" s="90"/>
      <c r="CS27" s="90"/>
      <c r="CT27" s="90"/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  <c r="EA27" s="90"/>
      <c r="EB27" s="90"/>
      <c r="EC27" s="90"/>
      <c r="ED27" s="90"/>
      <c r="EE27" s="90"/>
      <c r="EF27" s="90"/>
      <c r="EG27" s="90"/>
      <c r="EH27" s="90"/>
      <c r="EI27" s="90"/>
      <c r="EJ27" s="90"/>
      <c r="EK27" s="90"/>
      <c r="EL27" s="90"/>
      <c r="EM27" s="90"/>
      <c r="EN27" s="90"/>
      <c r="EO27" s="90"/>
      <c r="EP27" s="90"/>
      <c r="EQ27" s="90"/>
      <c r="ER27" s="90"/>
      <c r="ES27" s="90"/>
      <c r="ET27" s="90"/>
      <c r="EU27" s="90"/>
      <c r="EV27" s="90"/>
      <c r="EW27" s="90"/>
      <c r="EX27" s="90"/>
      <c r="EY27" s="90"/>
      <c r="EZ27" s="90"/>
      <c r="FA27" s="90"/>
      <c r="FB27" s="90"/>
      <c r="FC27" s="90"/>
      <c r="FD27" s="90"/>
      <c r="FE27" s="90"/>
      <c r="FF27" s="90"/>
      <c r="FG27" s="90"/>
      <c r="FH27" s="90"/>
      <c r="FI27" s="90"/>
      <c r="FJ27" s="90"/>
      <c r="FK27" s="90"/>
      <c r="FL27" s="90"/>
      <c r="FM27" s="90"/>
      <c r="FN27" s="90"/>
      <c r="FO27" s="90"/>
      <c r="FP27" s="90"/>
      <c r="FQ27" s="90"/>
      <c r="FR27" s="90"/>
      <c r="FS27" s="90"/>
      <c r="FT27" s="90"/>
      <c r="FU27" s="90"/>
      <c r="FV27" s="90"/>
      <c r="FW27" s="90"/>
      <c r="FX27" s="90"/>
      <c r="FY27" s="90"/>
      <c r="FZ27" s="90"/>
      <c r="GA27" s="90"/>
      <c r="GB27" s="90"/>
      <c r="GC27" s="90"/>
      <c r="GD27" s="90"/>
      <c r="GE27" s="90"/>
      <c r="GF27" s="90"/>
      <c r="GG27" s="90"/>
      <c r="GH27" s="90"/>
      <c r="GI27" s="90"/>
      <c r="GJ27" s="90"/>
      <c r="GK27" s="90"/>
      <c r="GL27" s="90"/>
      <c r="GM27" s="90"/>
      <c r="GN27" s="90"/>
      <c r="GO27" s="90"/>
      <c r="GP27" s="90"/>
      <c r="GQ27" s="90"/>
      <c r="GR27" s="90"/>
      <c r="GS27" s="90"/>
      <c r="GT27" s="90"/>
      <c r="GU27" s="90"/>
      <c r="GV27" s="90"/>
      <c r="GW27" s="90"/>
      <c r="GX27" s="90"/>
      <c r="GY27" s="90"/>
      <c r="GZ27" s="90"/>
      <c r="HA27" s="90"/>
      <c r="HB27" s="90"/>
      <c r="HC27" s="90"/>
      <c r="HD27" s="90"/>
      <c r="HE27" s="90"/>
      <c r="HF27" s="90"/>
      <c r="HG27" s="90"/>
      <c r="HH27" s="90"/>
      <c r="HI27" s="90"/>
      <c r="HJ27" s="90"/>
      <c r="HK27" s="90"/>
      <c r="HL27" s="90"/>
      <c r="HM27" s="90"/>
      <c r="HN27" s="90"/>
      <c r="HO27" s="90"/>
      <c r="HP27" s="90"/>
      <c r="HQ27" s="90"/>
      <c r="HR27" s="90"/>
      <c r="HS27" s="90"/>
      <c r="HT27" s="90"/>
      <c r="HU27" s="90"/>
      <c r="HV27" s="90"/>
      <c r="HW27" s="90"/>
      <c r="HX27" s="90"/>
      <c r="HY27" s="90"/>
      <c r="HZ27" s="90"/>
      <c r="IA27" s="90"/>
      <c r="IB27" s="90"/>
      <c r="IC27" s="90"/>
      <c r="ID27" s="90"/>
      <c r="IE27" s="90"/>
      <c r="IF27" s="90"/>
      <c r="IG27" s="90"/>
      <c r="IH27" s="90"/>
      <c r="II27" s="90"/>
      <c r="IJ27" s="90"/>
      <c r="IK27" s="90"/>
      <c r="IL27" s="90"/>
      <c r="IM27" s="90"/>
      <c r="IN27" s="90"/>
      <c r="IO27" s="90"/>
      <c r="IP27" s="90"/>
      <c r="IQ27" s="90"/>
      <c r="IR27" s="90"/>
      <c r="IS27" s="90"/>
      <c r="IT27" s="90"/>
      <c r="IU27" s="90"/>
      <c r="IV27" s="90"/>
    </row>
    <row r="28" spans="1:256" ht="15">
      <c r="A28" s="90"/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  <c r="CC28" s="90"/>
      <c r="CD28" s="90"/>
      <c r="CE28" s="90"/>
      <c r="CF28" s="90"/>
      <c r="CG28" s="90"/>
      <c r="CH28" s="90"/>
      <c r="CI28" s="90"/>
      <c r="CJ28" s="90"/>
      <c r="CK28" s="90"/>
      <c r="CL28" s="90"/>
      <c r="CM28" s="90"/>
      <c r="CN28" s="90"/>
      <c r="CO28" s="90"/>
      <c r="CP28" s="90"/>
      <c r="CQ28" s="90"/>
      <c r="CR28" s="90"/>
      <c r="CS28" s="90"/>
      <c r="CT28" s="90"/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  <c r="EA28" s="90"/>
      <c r="EB28" s="90"/>
      <c r="EC28" s="90"/>
      <c r="ED28" s="90"/>
      <c r="EE28" s="90"/>
      <c r="EF28" s="90"/>
      <c r="EG28" s="90"/>
      <c r="EH28" s="90"/>
      <c r="EI28" s="90"/>
      <c r="EJ28" s="90"/>
      <c r="EK28" s="90"/>
      <c r="EL28" s="90"/>
      <c r="EM28" s="90"/>
      <c r="EN28" s="90"/>
      <c r="EO28" s="90"/>
      <c r="EP28" s="90"/>
      <c r="EQ28" s="90"/>
      <c r="ER28" s="90"/>
      <c r="ES28" s="90"/>
      <c r="ET28" s="90"/>
      <c r="EU28" s="90"/>
      <c r="EV28" s="90"/>
      <c r="EW28" s="90"/>
      <c r="EX28" s="90"/>
      <c r="EY28" s="90"/>
      <c r="EZ28" s="90"/>
      <c r="FA28" s="90"/>
      <c r="FB28" s="90"/>
      <c r="FC28" s="90"/>
      <c r="FD28" s="90"/>
      <c r="FE28" s="90"/>
      <c r="FF28" s="90"/>
      <c r="FG28" s="90"/>
      <c r="FH28" s="90"/>
      <c r="FI28" s="90"/>
      <c r="FJ28" s="90"/>
      <c r="FK28" s="90"/>
      <c r="FL28" s="90"/>
      <c r="FM28" s="90"/>
      <c r="FN28" s="90"/>
      <c r="FO28" s="90"/>
      <c r="FP28" s="90"/>
      <c r="FQ28" s="90"/>
      <c r="FR28" s="90"/>
      <c r="FS28" s="90"/>
      <c r="FT28" s="90"/>
      <c r="FU28" s="90"/>
      <c r="FV28" s="90"/>
      <c r="FW28" s="90"/>
      <c r="FX28" s="90"/>
      <c r="FY28" s="90"/>
      <c r="FZ28" s="90"/>
      <c r="GA28" s="90"/>
      <c r="GB28" s="90"/>
      <c r="GC28" s="90"/>
      <c r="GD28" s="90"/>
      <c r="GE28" s="90"/>
      <c r="GF28" s="90"/>
      <c r="GG28" s="90"/>
      <c r="GH28" s="90"/>
      <c r="GI28" s="90"/>
      <c r="GJ28" s="90"/>
      <c r="GK28" s="90"/>
      <c r="GL28" s="90"/>
      <c r="GM28" s="90"/>
      <c r="GN28" s="90"/>
      <c r="GO28" s="90"/>
      <c r="GP28" s="90"/>
      <c r="GQ28" s="90"/>
      <c r="GR28" s="90"/>
      <c r="GS28" s="90"/>
      <c r="GT28" s="90"/>
      <c r="GU28" s="90"/>
      <c r="GV28" s="90"/>
      <c r="GW28" s="90"/>
      <c r="GX28" s="90"/>
      <c r="GY28" s="90"/>
      <c r="GZ28" s="90"/>
      <c r="HA28" s="90"/>
      <c r="HB28" s="90"/>
      <c r="HC28" s="90"/>
      <c r="HD28" s="90"/>
      <c r="HE28" s="90"/>
      <c r="HF28" s="90"/>
      <c r="HG28" s="90"/>
      <c r="HH28" s="90"/>
      <c r="HI28" s="90"/>
      <c r="HJ28" s="90"/>
      <c r="HK28" s="90"/>
      <c r="HL28" s="90"/>
      <c r="HM28" s="90"/>
      <c r="HN28" s="90"/>
      <c r="HO28" s="90"/>
      <c r="HP28" s="90"/>
      <c r="HQ28" s="90"/>
      <c r="HR28" s="90"/>
      <c r="HS28" s="90"/>
      <c r="HT28" s="90"/>
      <c r="HU28" s="90"/>
      <c r="HV28" s="90"/>
      <c r="HW28" s="90"/>
      <c r="HX28" s="90"/>
      <c r="HY28" s="90"/>
      <c r="HZ28" s="90"/>
      <c r="IA28" s="90"/>
      <c r="IB28" s="90"/>
      <c r="IC28" s="90"/>
      <c r="ID28" s="90"/>
      <c r="IE28" s="90"/>
      <c r="IF28" s="90"/>
      <c r="IG28" s="90"/>
      <c r="IH28" s="90"/>
      <c r="II28" s="90"/>
      <c r="IJ28" s="90"/>
      <c r="IK28" s="90"/>
      <c r="IL28" s="90"/>
      <c r="IM28" s="90"/>
      <c r="IN28" s="90"/>
      <c r="IO28" s="90"/>
      <c r="IP28" s="90"/>
      <c r="IQ28" s="90"/>
      <c r="IR28" s="90"/>
      <c r="IS28" s="90"/>
      <c r="IT28" s="90"/>
      <c r="IU28" s="90"/>
      <c r="IV28" s="90"/>
    </row>
    <row r="29" spans="1:256" ht="15">
      <c r="A29" s="90"/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  <c r="CC29" s="90"/>
      <c r="CD29" s="90"/>
      <c r="CE29" s="90"/>
      <c r="CF29" s="90"/>
      <c r="CG29" s="90"/>
      <c r="CH29" s="90"/>
      <c r="CI29" s="90"/>
      <c r="CJ29" s="90"/>
      <c r="CK29" s="90"/>
      <c r="CL29" s="90"/>
      <c r="CM29" s="90"/>
      <c r="CN29" s="90"/>
      <c r="CO29" s="90"/>
      <c r="CP29" s="90"/>
      <c r="CQ29" s="90"/>
      <c r="CR29" s="90"/>
      <c r="CS29" s="90"/>
      <c r="CT29" s="90"/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  <c r="EA29" s="90"/>
      <c r="EB29" s="90"/>
      <c r="EC29" s="90"/>
      <c r="ED29" s="90"/>
      <c r="EE29" s="90"/>
      <c r="EF29" s="90"/>
      <c r="EG29" s="90"/>
      <c r="EH29" s="90"/>
      <c r="EI29" s="90"/>
      <c r="EJ29" s="90"/>
      <c r="EK29" s="90"/>
      <c r="EL29" s="90"/>
      <c r="EM29" s="90"/>
      <c r="EN29" s="90"/>
      <c r="EO29" s="90"/>
      <c r="EP29" s="90"/>
      <c r="EQ29" s="90"/>
      <c r="ER29" s="90"/>
      <c r="ES29" s="90"/>
      <c r="ET29" s="90"/>
      <c r="EU29" s="90"/>
      <c r="EV29" s="90"/>
      <c r="EW29" s="90"/>
      <c r="EX29" s="90"/>
      <c r="EY29" s="90"/>
      <c r="EZ29" s="90"/>
      <c r="FA29" s="90"/>
      <c r="FB29" s="90"/>
      <c r="FC29" s="90"/>
      <c r="FD29" s="90"/>
      <c r="FE29" s="90"/>
      <c r="FF29" s="90"/>
      <c r="FG29" s="90"/>
      <c r="FH29" s="90"/>
      <c r="FI29" s="90"/>
      <c r="FJ29" s="90"/>
      <c r="FK29" s="90"/>
      <c r="FL29" s="90"/>
      <c r="FM29" s="90"/>
      <c r="FN29" s="90"/>
      <c r="FO29" s="90"/>
      <c r="FP29" s="90"/>
      <c r="FQ29" s="90"/>
      <c r="FR29" s="90"/>
      <c r="FS29" s="90"/>
      <c r="FT29" s="90"/>
      <c r="FU29" s="90"/>
      <c r="FV29" s="90"/>
      <c r="FW29" s="90"/>
      <c r="FX29" s="90"/>
      <c r="FY29" s="90"/>
      <c r="FZ29" s="90"/>
      <c r="GA29" s="90"/>
      <c r="GB29" s="90"/>
      <c r="GC29" s="90"/>
      <c r="GD29" s="90"/>
      <c r="GE29" s="90"/>
      <c r="GF29" s="90"/>
      <c r="GG29" s="90"/>
      <c r="GH29" s="90"/>
      <c r="GI29" s="90"/>
      <c r="GJ29" s="90"/>
      <c r="GK29" s="90"/>
      <c r="GL29" s="90"/>
      <c r="GM29" s="90"/>
      <c r="GN29" s="90"/>
      <c r="GO29" s="90"/>
      <c r="GP29" s="90"/>
      <c r="GQ29" s="90"/>
      <c r="GR29" s="90"/>
      <c r="GS29" s="90"/>
      <c r="GT29" s="90"/>
      <c r="GU29" s="90"/>
      <c r="GV29" s="90"/>
      <c r="GW29" s="90"/>
      <c r="GX29" s="90"/>
      <c r="GY29" s="90"/>
      <c r="GZ29" s="90"/>
      <c r="HA29" s="90"/>
      <c r="HB29" s="90"/>
      <c r="HC29" s="90"/>
      <c r="HD29" s="90"/>
      <c r="HE29" s="90"/>
      <c r="HF29" s="90"/>
      <c r="HG29" s="90"/>
      <c r="HH29" s="90"/>
      <c r="HI29" s="90"/>
      <c r="HJ29" s="90"/>
      <c r="HK29" s="90"/>
      <c r="HL29" s="90"/>
      <c r="HM29" s="90"/>
      <c r="HN29" s="90"/>
      <c r="HO29" s="90"/>
      <c r="HP29" s="90"/>
      <c r="HQ29" s="90"/>
      <c r="HR29" s="90"/>
      <c r="HS29" s="90"/>
      <c r="HT29" s="90"/>
      <c r="HU29" s="90"/>
      <c r="HV29" s="90"/>
      <c r="HW29" s="90"/>
      <c r="HX29" s="90"/>
      <c r="HY29" s="90"/>
      <c r="HZ29" s="90"/>
      <c r="IA29" s="90"/>
      <c r="IB29" s="90"/>
      <c r="IC29" s="90"/>
      <c r="ID29" s="90"/>
      <c r="IE29" s="90"/>
      <c r="IF29" s="90"/>
      <c r="IG29" s="90"/>
      <c r="IH29" s="90"/>
      <c r="II29" s="90"/>
      <c r="IJ29" s="90"/>
      <c r="IK29" s="90"/>
      <c r="IL29" s="90"/>
      <c r="IM29" s="90"/>
      <c r="IN29" s="90"/>
      <c r="IO29" s="90"/>
      <c r="IP29" s="90"/>
      <c r="IQ29" s="90"/>
      <c r="IR29" s="90"/>
      <c r="IS29" s="90"/>
      <c r="IT29" s="90"/>
      <c r="IU29" s="90"/>
      <c r="IV29" s="90"/>
    </row>
    <row r="30" spans="1:256" ht="15.75">
      <c r="A30" s="90"/>
      <c r="B30" s="89"/>
      <c r="C30" s="89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  <c r="CC30" s="90"/>
      <c r="CD30" s="90"/>
      <c r="CE30" s="90"/>
      <c r="CF30" s="90"/>
      <c r="CG30" s="90"/>
      <c r="CH30" s="90"/>
      <c r="CI30" s="90"/>
      <c r="CJ30" s="90"/>
      <c r="CK30" s="90"/>
      <c r="CL30" s="90"/>
      <c r="CM30" s="90"/>
      <c r="CN30" s="90"/>
      <c r="CO30" s="90"/>
      <c r="CP30" s="90"/>
      <c r="CQ30" s="90"/>
      <c r="CR30" s="90"/>
      <c r="CS30" s="90"/>
      <c r="CT30" s="90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  <c r="EA30" s="90"/>
      <c r="EB30" s="90"/>
      <c r="EC30" s="90"/>
      <c r="ED30" s="90"/>
      <c r="EE30" s="90"/>
      <c r="EF30" s="90"/>
      <c r="EG30" s="90"/>
      <c r="EH30" s="90"/>
      <c r="EI30" s="90"/>
      <c r="EJ30" s="90"/>
      <c r="EK30" s="90"/>
      <c r="EL30" s="90"/>
      <c r="EM30" s="90"/>
      <c r="EN30" s="90"/>
      <c r="EO30" s="90"/>
      <c r="EP30" s="90"/>
      <c r="EQ30" s="90"/>
      <c r="ER30" s="90"/>
      <c r="ES30" s="90"/>
      <c r="ET30" s="90"/>
      <c r="EU30" s="90"/>
      <c r="EV30" s="90"/>
      <c r="EW30" s="90"/>
      <c r="EX30" s="90"/>
      <c r="EY30" s="90"/>
      <c r="EZ30" s="90"/>
      <c r="FA30" s="90"/>
      <c r="FB30" s="90"/>
      <c r="FC30" s="90"/>
      <c r="FD30" s="90"/>
      <c r="FE30" s="90"/>
      <c r="FF30" s="90"/>
      <c r="FG30" s="90"/>
      <c r="FH30" s="90"/>
      <c r="FI30" s="90"/>
      <c r="FJ30" s="90"/>
      <c r="FK30" s="90"/>
      <c r="FL30" s="90"/>
      <c r="FM30" s="90"/>
      <c r="FN30" s="90"/>
      <c r="FO30" s="90"/>
      <c r="FP30" s="90"/>
      <c r="FQ30" s="90"/>
      <c r="FR30" s="90"/>
      <c r="FS30" s="90"/>
      <c r="FT30" s="90"/>
      <c r="FU30" s="90"/>
      <c r="FV30" s="90"/>
      <c r="FW30" s="90"/>
      <c r="FX30" s="90"/>
      <c r="FY30" s="90"/>
      <c r="FZ30" s="90"/>
      <c r="GA30" s="90"/>
      <c r="GB30" s="90"/>
      <c r="GC30" s="90"/>
      <c r="GD30" s="90"/>
      <c r="GE30" s="90"/>
      <c r="GF30" s="90"/>
      <c r="GG30" s="90"/>
      <c r="GH30" s="90"/>
      <c r="GI30" s="90"/>
      <c r="GJ30" s="90"/>
      <c r="GK30" s="90"/>
      <c r="GL30" s="90"/>
      <c r="GM30" s="90"/>
      <c r="GN30" s="90"/>
      <c r="GO30" s="90"/>
      <c r="GP30" s="90"/>
      <c r="GQ30" s="90"/>
      <c r="GR30" s="90"/>
      <c r="GS30" s="90"/>
      <c r="GT30" s="90"/>
      <c r="GU30" s="90"/>
      <c r="GV30" s="90"/>
      <c r="GW30" s="90"/>
      <c r="GX30" s="90"/>
      <c r="GY30" s="90"/>
      <c r="GZ30" s="90"/>
      <c r="HA30" s="90"/>
      <c r="HB30" s="90"/>
      <c r="HC30" s="90"/>
      <c r="HD30" s="90"/>
      <c r="HE30" s="90"/>
      <c r="HF30" s="90"/>
      <c r="HG30" s="90"/>
      <c r="HH30" s="90"/>
      <c r="HI30" s="90"/>
      <c r="HJ30" s="90"/>
      <c r="HK30" s="90"/>
      <c r="HL30" s="90"/>
      <c r="HM30" s="90"/>
      <c r="HN30" s="90"/>
      <c r="HO30" s="90"/>
      <c r="HP30" s="90"/>
      <c r="HQ30" s="90"/>
      <c r="HR30" s="90"/>
      <c r="HS30" s="90"/>
      <c r="HT30" s="90"/>
      <c r="HU30" s="90"/>
      <c r="HV30" s="90"/>
      <c r="HW30" s="90"/>
      <c r="HX30" s="90"/>
      <c r="HY30" s="90"/>
      <c r="HZ30" s="90"/>
      <c r="IA30" s="90"/>
      <c r="IB30" s="90"/>
      <c r="IC30" s="90"/>
      <c r="ID30" s="90"/>
      <c r="IE30" s="90"/>
      <c r="IF30" s="90"/>
      <c r="IG30" s="90"/>
      <c r="IH30" s="90"/>
      <c r="II30" s="90"/>
      <c r="IJ30" s="90"/>
      <c r="IK30" s="90"/>
      <c r="IL30" s="90"/>
      <c r="IM30" s="90"/>
      <c r="IN30" s="90"/>
      <c r="IO30" s="90"/>
      <c r="IP30" s="90"/>
      <c r="IQ30" s="90"/>
      <c r="IR30" s="90"/>
      <c r="IS30" s="90"/>
      <c r="IT30" s="90"/>
      <c r="IU30" s="90"/>
      <c r="IV30" s="90"/>
    </row>
    <row r="31" spans="1:256" ht="15.75">
      <c r="A31" s="90"/>
      <c r="B31" s="89"/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  <c r="CC31" s="90"/>
      <c r="CD31" s="90"/>
      <c r="CE31" s="90"/>
      <c r="CF31" s="90"/>
      <c r="CG31" s="90"/>
      <c r="CH31" s="90"/>
      <c r="CI31" s="90"/>
      <c r="CJ31" s="90"/>
      <c r="CK31" s="90"/>
      <c r="CL31" s="90"/>
      <c r="CM31" s="90"/>
      <c r="CN31" s="90"/>
      <c r="CO31" s="90"/>
      <c r="CP31" s="90"/>
      <c r="CQ31" s="90"/>
      <c r="CR31" s="90"/>
      <c r="CS31" s="90"/>
      <c r="CT31" s="90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  <c r="EA31" s="90"/>
      <c r="EB31" s="90"/>
      <c r="EC31" s="90"/>
      <c r="ED31" s="90"/>
      <c r="EE31" s="90"/>
      <c r="EF31" s="90"/>
      <c r="EG31" s="90"/>
      <c r="EH31" s="90"/>
      <c r="EI31" s="90"/>
      <c r="EJ31" s="90"/>
      <c r="EK31" s="90"/>
      <c r="EL31" s="90"/>
      <c r="EM31" s="90"/>
      <c r="EN31" s="90"/>
      <c r="EO31" s="90"/>
      <c r="EP31" s="90"/>
      <c r="EQ31" s="90"/>
      <c r="ER31" s="90"/>
      <c r="ES31" s="90"/>
      <c r="ET31" s="90"/>
      <c r="EU31" s="90"/>
      <c r="EV31" s="90"/>
      <c r="EW31" s="90"/>
      <c r="EX31" s="90"/>
      <c r="EY31" s="90"/>
      <c r="EZ31" s="90"/>
      <c r="FA31" s="90"/>
      <c r="FB31" s="90"/>
      <c r="FC31" s="90"/>
      <c r="FD31" s="90"/>
      <c r="FE31" s="90"/>
      <c r="FF31" s="90"/>
      <c r="FG31" s="90"/>
      <c r="FH31" s="90"/>
      <c r="FI31" s="90"/>
      <c r="FJ31" s="90"/>
      <c r="FK31" s="90"/>
      <c r="FL31" s="90"/>
      <c r="FM31" s="90"/>
      <c r="FN31" s="90"/>
      <c r="FO31" s="90"/>
      <c r="FP31" s="90"/>
      <c r="FQ31" s="90"/>
      <c r="FR31" s="90"/>
      <c r="FS31" s="90"/>
      <c r="FT31" s="90"/>
      <c r="FU31" s="90"/>
      <c r="FV31" s="90"/>
      <c r="FW31" s="90"/>
      <c r="FX31" s="90"/>
      <c r="FY31" s="90"/>
      <c r="FZ31" s="90"/>
      <c r="GA31" s="90"/>
      <c r="GB31" s="90"/>
      <c r="GC31" s="90"/>
      <c r="GD31" s="90"/>
      <c r="GE31" s="90"/>
      <c r="GF31" s="90"/>
      <c r="GG31" s="90"/>
      <c r="GH31" s="90"/>
      <c r="GI31" s="90"/>
      <c r="GJ31" s="90"/>
      <c r="GK31" s="90"/>
      <c r="GL31" s="90"/>
      <c r="GM31" s="90"/>
      <c r="GN31" s="90"/>
      <c r="GO31" s="90"/>
      <c r="GP31" s="90"/>
      <c r="GQ31" s="90"/>
      <c r="GR31" s="90"/>
      <c r="GS31" s="90"/>
      <c r="GT31" s="90"/>
      <c r="GU31" s="90"/>
      <c r="GV31" s="90"/>
      <c r="GW31" s="90"/>
      <c r="GX31" s="90"/>
      <c r="GY31" s="90"/>
      <c r="GZ31" s="90"/>
      <c r="HA31" s="90"/>
      <c r="HB31" s="90"/>
      <c r="HC31" s="90"/>
      <c r="HD31" s="90"/>
      <c r="HE31" s="90"/>
      <c r="HF31" s="90"/>
      <c r="HG31" s="90"/>
      <c r="HH31" s="90"/>
      <c r="HI31" s="90"/>
      <c r="HJ31" s="90"/>
      <c r="HK31" s="90"/>
      <c r="HL31" s="90"/>
      <c r="HM31" s="90"/>
      <c r="HN31" s="90"/>
      <c r="HO31" s="90"/>
      <c r="HP31" s="90"/>
      <c r="HQ31" s="90"/>
      <c r="HR31" s="90"/>
      <c r="HS31" s="90"/>
      <c r="HT31" s="90"/>
      <c r="HU31" s="90"/>
      <c r="HV31" s="90"/>
      <c r="HW31" s="90"/>
      <c r="HX31" s="90"/>
      <c r="HY31" s="90"/>
      <c r="HZ31" s="90"/>
      <c r="IA31" s="90"/>
      <c r="IB31" s="90"/>
      <c r="IC31" s="90"/>
      <c r="ID31" s="90"/>
      <c r="IE31" s="90"/>
      <c r="IF31" s="90"/>
      <c r="IG31" s="90"/>
      <c r="IH31" s="90"/>
      <c r="II31" s="90"/>
      <c r="IJ31" s="90"/>
      <c r="IK31" s="90"/>
      <c r="IL31" s="90"/>
      <c r="IM31" s="90"/>
      <c r="IN31" s="90"/>
      <c r="IO31" s="90"/>
      <c r="IP31" s="90"/>
      <c r="IQ31" s="90"/>
      <c r="IR31" s="90"/>
      <c r="IS31" s="90"/>
      <c r="IT31" s="90"/>
      <c r="IU31" s="90"/>
      <c r="IV31" s="90"/>
    </row>
    <row r="32" spans="1:256" ht="15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0"/>
      <c r="CF32" s="90"/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  <c r="EA32" s="90"/>
      <c r="EB32" s="90"/>
      <c r="EC32" s="90"/>
      <c r="ED32" s="90"/>
      <c r="EE32" s="90"/>
      <c r="EF32" s="90"/>
      <c r="EG32" s="90"/>
      <c r="EH32" s="90"/>
      <c r="EI32" s="90"/>
      <c r="EJ32" s="90"/>
      <c r="EK32" s="90"/>
      <c r="EL32" s="90"/>
      <c r="EM32" s="90"/>
      <c r="EN32" s="90"/>
      <c r="EO32" s="90"/>
      <c r="EP32" s="90"/>
      <c r="EQ32" s="90"/>
      <c r="ER32" s="90"/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0"/>
      <c r="FL32" s="90"/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0"/>
      <c r="GF32" s="90"/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0"/>
      <c r="GZ32" s="90"/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0"/>
      <c r="HT32" s="90"/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0"/>
      <c r="IN32" s="90"/>
      <c r="IO32" s="90"/>
      <c r="IP32" s="90"/>
      <c r="IQ32" s="90"/>
      <c r="IR32" s="90"/>
      <c r="IS32" s="90"/>
      <c r="IT32" s="90"/>
      <c r="IU32" s="90"/>
      <c r="IV32" s="90"/>
    </row>
    <row r="33" spans="1:256" ht="15">
      <c r="A33" s="90"/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0"/>
      <c r="CF33" s="90"/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  <c r="EA33" s="90"/>
      <c r="EB33" s="90"/>
      <c r="EC33" s="90"/>
      <c r="ED33" s="90"/>
      <c r="EE33" s="90"/>
      <c r="EF33" s="90"/>
      <c r="EG33" s="90"/>
      <c r="EH33" s="90"/>
      <c r="EI33" s="90"/>
      <c r="EJ33" s="90"/>
      <c r="EK33" s="90"/>
      <c r="EL33" s="90"/>
      <c r="EM33" s="90"/>
      <c r="EN33" s="90"/>
      <c r="EO33" s="90"/>
      <c r="EP33" s="90"/>
      <c r="EQ33" s="90"/>
      <c r="ER33" s="90"/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0"/>
      <c r="FL33" s="90"/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0"/>
      <c r="GF33" s="90"/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0"/>
      <c r="GZ33" s="90"/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0"/>
      <c r="HT33" s="90"/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0"/>
      <c r="IN33" s="90"/>
      <c r="IO33" s="90"/>
      <c r="IP33" s="90"/>
      <c r="IQ33" s="90"/>
      <c r="IR33" s="90"/>
      <c r="IS33" s="90"/>
      <c r="IT33" s="90"/>
      <c r="IU33" s="90"/>
      <c r="IV33" s="90"/>
    </row>
    <row r="34" spans="1:256" ht="1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  <c r="CC34" s="90"/>
      <c r="CD34" s="90"/>
      <c r="CE34" s="90"/>
      <c r="CF34" s="90"/>
      <c r="CG34" s="90"/>
      <c r="CH34" s="90"/>
      <c r="CI34" s="90"/>
      <c r="CJ34" s="90"/>
      <c r="CK34" s="90"/>
      <c r="CL34" s="90"/>
      <c r="CM34" s="90"/>
      <c r="CN34" s="90"/>
      <c r="CO34" s="90"/>
      <c r="CP34" s="90"/>
      <c r="CQ34" s="90"/>
      <c r="CR34" s="90"/>
      <c r="CS34" s="90"/>
      <c r="CT34" s="90"/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  <c r="EA34" s="90"/>
      <c r="EB34" s="90"/>
      <c r="EC34" s="90"/>
      <c r="ED34" s="90"/>
      <c r="EE34" s="90"/>
      <c r="EF34" s="90"/>
      <c r="EG34" s="90"/>
      <c r="EH34" s="90"/>
      <c r="EI34" s="90"/>
      <c r="EJ34" s="90"/>
      <c r="EK34" s="90"/>
      <c r="EL34" s="90"/>
      <c r="EM34" s="90"/>
      <c r="EN34" s="90"/>
      <c r="EO34" s="90"/>
      <c r="EP34" s="90"/>
      <c r="EQ34" s="90"/>
      <c r="ER34" s="90"/>
      <c r="ES34" s="90"/>
      <c r="ET34" s="90"/>
      <c r="EU34" s="90"/>
      <c r="EV34" s="90"/>
      <c r="EW34" s="90"/>
      <c r="EX34" s="90"/>
      <c r="EY34" s="90"/>
      <c r="EZ34" s="90"/>
      <c r="FA34" s="90"/>
      <c r="FB34" s="90"/>
      <c r="FC34" s="90"/>
      <c r="FD34" s="90"/>
      <c r="FE34" s="90"/>
      <c r="FF34" s="90"/>
      <c r="FG34" s="90"/>
      <c r="FH34" s="90"/>
      <c r="FI34" s="90"/>
      <c r="FJ34" s="90"/>
      <c r="FK34" s="90"/>
      <c r="FL34" s="90"/>
      <c r="FM34" s="90"/>
      <c r="FN34" s="90"/>
      <c r="FO34" s="90"/>
      <c r="FP34" s="90"/>
      <c r="FQ34" s="90"/>
      <c r="FR34" s="90"/>
      <c r="FS34" s="90"/>
      <c r="FT34" s="90"/>
      <c r="FU34" s="90"/>
      <c r="FV34" s="90"/>
      <c r="FW34" s="90"/>
      <c r="FX34" s="90"/>
      <c r="FY34" s="90"/>
      <c r="FZ34" s="90"/>
      <c r="GA34" s="90"/>
      <c r="GB34" s="90"/>
      <c r="GC34" s="90"/>
      <c r="GD34" s="90"/>
      <c r="GE34" s="90"/>
      <c r="GF34" s="90"/>
      <c r="GG34" s="90"/>
      <c r="GH34" s="90"/>
      <c r="GI34" s="90"/>
      <c r="GJ34" s="90"/>
      <c r="GK34" s="90"/>
      <c r="GL34" s="90"/>
      <c r="GM34" s="90"/>
      <c r="GN34" s="90"/>
      <c r="GO34" s="90"/>
      <c r="GP34" s="90"/>
      <c r="GQ34" s="90"/>
      <c r="GR34" s="90"/>
      <c r="GS34" s="90"/>
      <c r="GT34" s="90"/>
      <c r="GU34" s="90"/>
      <c r="GV34" s="90"/>
      <c r="GW34" s="90"/>
      <c r="GX34" s="90"/>
      <c r="GY34" s="90"/>
      <c r="GZ34" s="90"/>
      <c r="HA34" s="90"/>
      <c r="HB34" s="90"/>
      <c r="HC34" s="90"/>
      <c r="HD34" s="90"/>
      <c r="HE34" s="90"/>
      <c r="HF34" s="90"/>
      <c r="HG34" s="90"/>
      <c r="HH34" s="90"/>
      <c r="HI34" s="90"/>
      <c r="HJ34" s="90"/>
      <c r="HK34" s="90"/>
      <c r="HL34" s="90"/>
      <c r="HM34" s="90"/>
      <c r="HN34" s="90"/>
      <c r="HO34" s="90"/>
      <c r="HP34" s="90"/>
      <c r="HQ34" s="90"/>
      <c r="HR34" s="90"/>
      <c r="HS34" s="90"/>
      <c r="HT34" s="90"/>
      <c r="HU34" s="90"/>
      <c r="HV34" s="90"/>
      <c r="HW34" s="90"/>
      <c r="HX34" s="90"/>
      <c r="HY34" s="90"/>
      <c r="HZ34" s="90"/>
      <c r="IA34" s="90"/>
      <c r="IB34" s="90"/>
      <c r="IC34" s="90"/>
      <c r="ID34" s="90"/>
      <c r="IE34" s="90"/>
      <c r="IF34" s="90"/>
      <c r="IG34" s="90"/>
      <c r="IH34" s="90"/>
      <c r="II34" s="90"/>
      <c r="IJ34" s="90"/>
      <c r="IK34" s="90"/>
      <c r="IL34" s="90"/>
      <c r="IM34" s="90"/>
      <c r="IN34" s="90"/>
      <c r="IO34" s="90"/>
      <c r="IP34" s="90"/>
      <c r="IQ34" s="90"/>
      <c r="IR34" s="90"/>
      <c r="IS34" s="90"/>
      <c r="IT34" s="90"/>
      <c r="IU34" s="90"/>
      <c r="IV34" s="90"/>
    </row>
    <row r="35" spans="1:256" ht="15">
      <c r="A35" s="90"/>
      <c r="B35" s="2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  <c r="CC35" s="90"/>
      <c r="CD35" s="90"/>
      <c r="CE35" s="90"/>
      <c r="CF35" s="90"/>
      <c r="CG35" s="90"/>
      <c r="CH35" s="90"/>
      <c r="CI35" s="90"/>
      <c r="CJ35" s="90"/>
      <c r="CK35" s="90"/>
      <c r="CL35" s="90"/>
      <c r="CM35" s="90"/>
      <c r="CN35" s="90"/>
      <c r="CO35" s="90"/>
      <c r="CP35" s="90"/>
      <c r="CQ35" s="90"/>
      <c r="CR35" s="90"/>
      <c r="CS35" s="90"/>
      <c r="CT35" s="90"/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  <c r="EA35" s="90"/>
      <c r="EB35" s="90"/>
      <c r="EC35" s="90"/>
      <c r="ED35" s="90"/>
      <c r="EE35" s="90"/>
      <c r="EF35" s="90"/>
      <c r="EG35" s="90"/>
      <c r="EH35" s="90"/>
      <c r="EI35" s="90"/>
      <c r="EJ35" s="90"/>
      <c r="EK35" s="90"/>
      <c r="EL35" s="90"/>
      <c r="EM35" s="90"/>
      <c r="EN35" s="90"/>
      <c r="EO35" s="90"/>
      <c r="EP35" s="90"/>
      <c r="EQ35" s="90"/>
      <c r="ER35" s="90"/>
      <c r="ES35" s="90"/>
      <c r="ET35" s="90"/>
      <c r="EU35" s="90"/>
      <c r="EV35" s="90"/>
      <c r="EW35" s="90"/>
      <c r="EX35" s="90"/>
      <c r="EY35" s="90"/>
      <c r="EZ35" s="90"/>
      <c r="FA35" s="90"/>
      <c r="FB35" s="90"/>
      <c r="FC35" s="90"/>
      <c r="FD35" s="90"/>
      <c r="FE35" s="90"/>
      <c r="FF35" s="90"/>
      <c r="FG35" s="90"/>
      <c r="FH35" s="90"/>
      <c r="FI35" s="90"/>
      <c r="FJ35" s="90"/>
      <c r="FK35" s="90"/>
      <c r="FL35" s="90"/>
      <c r="FM35" s="90"/>
      <c r="FN35" s="90"/>
      <c r="FO35" s="90"/>
      <c r="FP35" s="90"/>
      <c r="FQ35" s="90"/>
      <c r="FR35" s="90"/>
      <c r="FS35" s="90"/>
      <c r="FT35" s="90"/>
      <c r="FU35" s="90"/>
      <c r="FV35" s="90"/>
      <c r="FW35" s="90"/>
      <c r="FX35" s="90"/>
      <c r="FY35" s="90"/>
      <c r="FZ35" s="90"/>
      <c r="GA35" s="90"/>
      <c r="GB35" s="90"/>
      <c r="GC35" s="90"/>
      <c r="GD35" s="90"/>
      <c r="GE35" s="90"/>
      <c r="GF35" s="90"/>
      <c r="GG35" s="90"/>
      <c r="GH35" s="90"/>
      <c r="GI35" s="90"/>
      <c r="GJ35" s="90"/>
      <c r="GK35" s="90"/>
      <c r="GL35" s="90"/>
      <c r="GM35" s="90"/>
      <c r="GN35" s="90"/>
      <c r="GO35" s="90"/>
      <c r="GP35" s="90"/>
      <c r="GQ35" s="90"/>
      <c r="GR35" s="90"/>
      <c r="GS35" s="90"/>
      <c r="GT35" s="90"/>
      <c r="GU35" s="90"/>
      <c r="GV35" s="90"/>
      <c r="GW35" s="90"/>
      <c r="GX35" s="90"/>
      <c r="GY35" s="90"/>
      <c r="GZ35" s="90"/>
      <c r="HA35" s="90"/>
      <c r="HB35" s="90"/>
      <c r="HC35" s="90"/>
      <c r="HD35" s="90"/>
      <c r="HE35" s="90"/>
      <c r="HF35" s="90"/>
      <c r="HG35" s="90"/>
      <c r="HH35" s="90"/>
      <c r="HI35" s="90"/>
      <c r="HJ35" s="90"/>
      <c r="HK35" s="90"/>
      <c r="HL35" s="90"/>
      <c r="HM35" s="90"/>
      <c r="HN35" s="90"/>
      <c r="HO35" s="90"/>
      <c r="HP35" s="90"/>
      <c r="HQ35" s="90"/>
      <c r="HR35" s="90"/>
      <c r="HS35" s="90"/>
      <c r="HT35" s="90"/>
      <c r="HU35" s="90"/>
      <c r="HV35" s="90"/>
      <c r="HW35" s="90"/>
      <c r="HX35" s="90"/>
      <c r="HY35" s="90"/>
      <c r="HZ35" s="90"/>
      <c r="IA35" s="90"/>
      <c r="IB35" s="90"/>
      <c r="IC35" s="90"/>
      <c r="ID35" s="90"/>
      <c r="IE35" s="90"/>
      <c r="IF35" s="90"/>
      <c r="IG35" s="90"/>
      <c r="IH35" s="90"/>
      <c r="II35" s="90"/>
      <c r="IJ35" s="90"/>
      <c r="IK35" s="90"/>
      <c r="IL35" s="90"/>
      <c r="IM35" s="90"/>
      <c r="IN35" s="90"/>
      <c r="IO35" s="90"/>
      <c r="IP35" s="90"/>
      <c r="IQ35" s="90"/>
      <c r="IR35" s="90"/>
      <c r="IS35" s="90"/>
      <c r="IT35" s="90"/>
      <c r="IU35" s="90"/>
      <c r="IV35" s="90"/>
    </row>
    <row r="36" spans="1:256" ht="15">
      <c r="A36" s="90"/>
      <c r="B36" s="2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90"/>
      <c r="CQ36" s="90"/>
      <c r="CR36" s="90"/>
      <c r="CS36" s="90"/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90"/>
      <c r="GE36" s="90"/>
      <c r="GF36" s="90"/>
      <c r="GG36" s="90"/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</row>
    <row r="37" spans="1:256">
      <c r="A37" s="1"/>
      <c r="B37" s="9"/>
      <c r="C37" s="2"/>
      <c r="D37" s="5"/>
      <c r="E37" s="5"/>
      <c r="F37" s="5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</sheetData>
  <mergeCells count="4">
    <mergeCell ref="A12:F12"/>
    <mergeCell ref="A11:F11"/>
    <mergeCell ref="A10:F10"/>
    <mergeCell ref="A9:F9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U40"/>
  <sheetViews>
    <sheetView topLeftCell="A25" zoomScaleNormal="100" workbookViewId="0">
      <selection activeCell="E47" sqref="E47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1.42578125" style="8"/>
    <col min="6" max="16384" width="11.42578125" style="2"/>
  </cols>
  <sheetData>
    <row r="1" spans="1:255">
      <c r="A1" s="1"/>
      <c r="C1" s="3"/>
    </row>
    <row r="2" spans="1:255">
      <c r="A2" s="1"/>
      <c r="C2" s="3"/>
    </row>
    <row r="3" spans="1:255">
      <c r="A3" s="1"/>
      <c r="C3" s="3"/>
    </row>
    <row r="4" spans="1:255">
      <c r="A4" s="1"/>
      <c r="C4" s="3"/>
    </row>
    <row r="5" spans="1:255">
      <c r="A5" s="1"/>
      <c r="C5" s="3"/>
    </row>
    <row r="6" spans="1:255">
      <c r="A6" s="1"/>
      <c r="C6" s="3"/>
    </row>
    <row r="7" spans="1:255">
      <c r="A7" s="1"/>
      <c r="C7" s="3"/>
    </row>
    <row r="8" spans="1:255">
      <c r="A8" s="1"/>
      <c r="C8" s="3"/>
    </row>
    <row r="9" spans="1:255">
      <c r="A9" s="144" t="s">
        <v>2</v>
      </c>
      <c r="B9" s="144"/>
      <c r="C9" s="144"/>
      <c r="D9" s="144"/>
      <c r="E9" s="8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5">
      <c r="A10" s="144" t="s">
        <v>43</v>
      </c>
      <c r="B10" s="144"/>
      <c r="C10" s="144"/>
      <c r="D10" s="144"/>
      <c r="E10" s="8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5">
      <c r="A11" s="152" t="s">
        <v>21</v>
      </c>
      <c r="B11" s="152"/>
      <c r="C11" s="152"/>
      <c r="D11" s="152"/>
      <c r="E11" s="85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5">
      <c r="A12" s="145" t="s">
        <v>22</v>
      </c>
      <c r="B12" s="145"/>
      <c r="C12" s="145"/>
      <c r="D12" s="145"/>
      <c r="E12" s="85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55">
      <c r="A14" s="67" t="s">
        <v>23</v>
      </c>
      <c r="B14" s="68" t="s">
        <v>29</v>
      </c>
      <c r="C14" s="69" t="s">
        <v>25</v>
      </c>
      <c r="D14" s="70" t="s">
        <v>30</v>
      </c>
    </row>
    <row r="15" spans="1:255">
      <c r="A15" s="84">
        <v>43587</v>
      </c>
      <c r="B15" s="8">
        <v>699</v>
      </c>
      <c r="C15" s="9" t="s">
        <v>44</v>
      </c>
      <c r="D15" s="73">
        <v>128183.26</v>
      </c>
      <c r="E15" s="8" t="s">
        <v>45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55">
      <c r="A16" s="84">
        <v>43588</v>
      </c>
      <c r="B16" s="8">
        <v>700</v>
      </c>
      <c r="C16" s="9" t="s">
        <v>44</v>
      </c>
      <c r="D16" s="73">
        <v>4000</v>
      </c>
      <c r="E16" s="8" t="s">
        <v>45</v>
      </c>
      <c r="F16" s="10"/>
      <c r="G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s="10" customFormat="1">
      <c r="A17" s="84">
        <v>43588</v>
      </c>
      <c r="B17" s="8">
        <v>701</v>
      </c>
      <c r="C17" s="9" t="s">
        <v>44</v>
      </c>
      <c r="D17" s="73">
        <v>4000</v>
      </c>
      <c r="E17" s="8" t="s">
        <v>45</v>
      </c>
    </row>
    <row r="18" spans="1:255" s="10" customFormat="1">
      <c r="A18" s="84">
        <v>43588</v>
      </c>
      <c r="B18" s="8">
        <v>702</v>
      </c>
      <c r="C18" s="9" t="s">
        <v>44</v>
      </c>
      <c r="D18" s="73">
        <v>7200</v>
      </c>
      <c r="E18" s="8" t="s">
        <v>45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10" customFormat="1">
      <c r="A19" s="84">
        <v>43588</v>
      </c>
      <c r="B19" s="8">
        <v>703</v>
      </c>
      <c r="C19" s="9" t="s">
        <v>44</v>
      </c>
      <c r="D19" s="73">
        <v>18400</v>
      </c>
      <c r="E19" s="8" t="s">
        <v>45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10" customFormat="1">
      <c r="A20" s="84">
        <v>43586</v>
      </c>
      <c r="B20" s="8">
        <v>704</v>
      </c>
      <c r="C20" s="9" t="s">
        <v>44</v>
      </c>
      <c r="D20" s="73">
        <v>15600</v>
      </c>
      <c r="E20" s="8" t="s">
        <v>45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10" customFormat="1">
      <c r="A21" s="84">
        <v>43591</v>
      </c>
      <c r="B21" s="8">
        <v>705</v>
      </c>
      <c r="C21" s="9" t="s">
        <v>44</v>
      </c>
      <c r="D21" s="73">
        <v>32600</v>
      </c>
      <c r="E21" s="8" t="s">
        <v>45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10" customFormat="1">
      <c r="A22" s="84">
        <v>43595</v>
      </c>
      <c r="B22" s="8">
        <v>706</v>
      </c>
      <c r="C22" s="9" t="s">
        <v>44</v>
      </c>
      <c r="D22" s="73">
        <v>100000</v>
      </c>
      <c r="E22" s="8" t="s">
        <v>45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10" customFormat="1">
      <c r="A23" s="84">
        <v>43601</v>
      </c>
      <c r="B23" s="8">
        <v>709</v>
      </c>
      <c r="C23" s="9" t="s">
        <v>44</v>
      </c>
      <c r="D23" s="73">
        <v>4000</v>
      </c>
      <c r="E23" s="8" t="s">
        <v>45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0" customFormat="1">
      <c r="A24" s="84">
        <v>43601</v>
      </c>
      <c r="B24" s="8">
        <v>710</v>
      </c>
      <c r="C24" s="9" t="s">
        <v>44</v>
      </c>
      <c r="D24" s="73">
        <v>6400</v>
      </c>
      <c r="E24" s="8" t="s">
        <v>45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s="10" customFormat="1">
      <c r="A25" s="84">
        <v>43602</v>
      </c>
      <c r="B25" s="8">
        <v>711</v>
      </c>
      <c r="C25" s="9" t="s">
        <v>44</v>
      </c>
      <c r="D25" s="73">
        <v>400000</v>
      </c>
      <c r="E25" s="8" t="s">
        <v>45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s="10" customFormat="1">
      <c r="A26" s="84">
        <v>43602</v>
      </c>
      <c r="B26" s="8">
        <v>712</v>
      </c>
      <c r="C26" s="9" t="s">
        <v>44</v>
      </c>
      <c r="D26" s="73">
        <v>270000</v>
      </c>
      <c r="E26" s="8" t="s">
        <v>45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10" customFormat="1">
      <c r="A27" s="84">
        <v>43602</v>
      </c>
      <c r="B27" s="8">
        <v>713</v>
      </c>
      <c r="C27" s="9" t="s">
        <v>44</v>
      </c>
      <c r="D27" s="73">
        <v>21400</v>
      </c>
      <c r="E27" s="8" t="s">
        <v>45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10" customFormat="1">
      <c r="A28" s="84">
        <v>43602</v>
      </c>
      <c r="B28" s="8">
        <v>714</v>
      </c>
      <c r="C28" s="9" t="s">
        <v>44</v>
      </c>
      <c r="D28" s="73">
        <v>15800</v>
      </c>
      <c r="E28" s="8" t="s">
        <v>45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10" customFormat="1">
      <c r="A29" s="84">
        <v>43607</v>
      </c>
      <c r="B29" s="8">
        <v>718</v>
      </c>
      <c r="C29" s="9" t="s">
        <v>44</v>
      </c>
      <c r="D29" s="73">
        <v>269898.59000000003</v>
      </c>
      <c r="E29" s="8" t="s">
        <v>45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10" customFormat="1">
      <c r="A30" s="84">
        <v>43607</v>
      </c>
      <c r="B30" s="8">
        <v>719</v>
      </c>
      <c r="C30" s="9" t="s">
        <v>44</v>
      </c>
      <c r="D30" s="73">
        <v>8800</v>
      </c>
      <c r="E30" s="8" t="s">
        <v>45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10" customFormat="1">
      <c r="A31" s="84">
        <v>43607</v>
      </c>
      <c r="B31" s="8">
        <v>720</v>
      </c>
      <c r="C31" s="9" t="s">
        <v>44</v>
      </c>
      <c r="D31" s="73">
        <v>3200</v>
      </c>
      <c r="E31" s="8" t="s">
        <v>45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10" customFormat="1">
      <c r="A32" s="84">
        <v>43608</v>
      </c>
      <c r="B32" s="8">
        <v>722</v>
      </c>
      <c r="C32" s="9" t="s">
        <v>44</v>
      </c>
      <c r="D32" s="73">
        <v>18000</v>
      </c>
      <c r="E32" s="8" t="s">
        <v>45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10" customFormat="1">
      <c r="A33" s="84">
        <v>43608</v>
      </c>
      <c r="B33" s="8">
        <v>723</v>
      </c>
      <c r="C33" s="9" t="s">
        <v>44</v>
      </c>
      <c r="D33" s="73">
        <v>223000</v>
      </c>
      <c r="E33" s="8" t="s">
        <v>45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10" customFormat="1">
      <c r="A34" s="84">
        <v>43599</v>
      </c>
      <c r="B34" s="8">
        <v>707</v>
      </c>
      <c r="C34" s="9" t="s">
        <v>46</v>
      </c>
      <c r="D34" s="73">
        <v>804.57</v>
      </c>
      <c r="E34" s="8" t="s">
        <v>47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s="10" customFormat="1">
      <c r="A35" s="84">
        <v>43601</v>
      </c>
      <c r="B35" s="8">
        <v>708</v>
      </c>
      <c r="C35" s="9" t="s">
        <v>48</v>
      </c>
      <c r="D35" s="73">
        <v>78000</v>
      </c>
      <c r="E35" s="8" t="s">
        <v>49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</row>
    <row r="36" spans="1:255" s="10" customFormat="1">
      <c r="A36" s="84">
        <v>43605</v>
      </c>
      <c r="B36" s="8">
        <v>715</v>
      </c>
      <c r="C36" s="9" t="s">
        <v>50</v>
      </c>
      <c r="D36" s="73">
        <v>15000</v>
      </c>
      <c r="E36" s="8" t="s">
        <v>49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s="10" customFormat="1">
      <c r="A37" s="84">
        <v>43605</v>
      </c>
      <c r="B37" s="8">
        <v>716</v>
      </c>
      <c r="C37" s="9" t="s">
        <v>51</v>
      </c>
      <c r="D37" s="73">
        <v>68440</v>
      </c>
      <c r="E37" s="8" t="s">
        <v>49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</row>
    <row r="38" spans="1:255" s="10" customFormat="1">
      <c r="A38" s="84">
        <v>43605</v>
      </c>
      <c r="B38" s="8">
        <v>717</v>
      </c>
      <c r="C38" s="9" t="s">
        <v>52</v>
      </c>
      <c r="D38" s="73">
        <v>24072</v>
      </c>
      <c r="E38" s="8" t="s">
        <v>49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s="10" customFormat="1" ht="14.25" customHeight="1">
      <c r="A39" s="84">
        <v>43607</v>
      </c>
      <c r="B39" s="8">
        <v>721</v>
      </c>
      <c r="C39" s="9" t="s">
        <v>53</v>
      </c>
      <c r="D39" s="73">
        <v>150000</v>
      </c>
      <c r="E39" s="8" t="s">
        <v>49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</row>
    <row r="40" spans="1:255">
      <c r="A40" s="153" t="s">
        <v>54</v>
      </c>
      <c r="B40" s="153"/>
      <c r="C40" s="153"/>
      <c r="D40" s="72">
        <f>SUM(D15:D39)</f>
        <v>1886798.4200000002</v>
      </c>
      <c r="E40" s="86"/>
    </row>
  </sheetData>
  <mergeCells count="5">
    <mergeCell ref="A9:D9"/>
    <mergeCell ref="A10:D10"/>
    <mergeCell ref="A11:D11"/>
    <mergeCell ref="A12:D12"/>
    <mergeCell ref="A40:C40"/>
  </mergeCells>
  <pageMargins left="0.7" right="0.7" top="0.75" bottom="0.75" header="0.3" footer="0.3"/>
  <pageSetup scale="78" orientation="portrait" r:id="rId1"/>
  <colBreaks count="1" manualBreakCount="1">
    <brk id="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6"/>
  <sheetViews>
    <sheetView view="pageBreakPreview" topLeftCell="A7" zoomScale="60" zoomScaleNormal="100" workbookViewId="0">
      <selection activeCell="P67" sqref="P67"/>
    </sheetView>
  </sheetViews>
  <sheetFormatPr baseColWidth="10" defaultColWidth="11.42578125" defaultRowHeight="12.75" outlineLevelRow="2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5" width="19" style="2" bestFit="1" customWidth="1"/>
    <col min="6" max="16384" width="11.42578125" style="2"/>
  </cols>
  <sheetData>
    <row r="1" spans="1:255">
      <c r="A1" s="1"/>
      <c r="C1" s="3"/>
    </row>
    <row r="2" spans="1:255">
      <c r="A2" s="1"/>
      <c r="C2" s="3"/>
    </row>
    <row r="3" spans="1:255">
      <c r="A3" s="1"/>
      <c r="C3" s="3"/>
    </row>
    <row r="4" spans="1:255">
      <c r="A4" s="1"/>
      <c r="C4" s="3"/>
    </row>
    <row r="5" spans="1:255">
      <c r="A5" s="1"/>
      <c r="C5" s="3"/>
    </row>
    <row r="6" spans="1:255">
      <c r="A6" s="1"/>
      <c r="C6" s="3"/>
    </row>
    <row r="7" spans="1:255">
      <c r="A7" s="1"/>
      <c r="C7" s="3"/>
    </row>
    <row r="8" spans="1:255">
      <c r="A8" s="1"/>
      <c r="C8" s="3"/>
    </row>
    <row r="9" spans="1:255">
      <c r="A9" s="144" t="s">
        <v>2</v>
      </c>
      <c r="B9" s="144"/>
      <c r="C9" s="144"/>
      <c r="D9" s="14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55">
      <c r="A10" s="144" t="s">
        <v>55</v>
      </c>
      <c r="B10" s="144"/>
      <c r="C10" s="144"/>
      <c r="D10" s="14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55">
      <c r="A11" s="152" t="s">
        <v>21</v>
      </c>
      <c r="B11" s="152"/>
      <c r="C11" s="152"/>
      <c r="D11" s="152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55">
      <c r="A12" s="145" t="s">
        <v>22</v>
      </c>
      <c r="B12" s="145"/>
      <c r="C12" s="145"/>
      <c r="D12" s="14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55">
      <c r="A14" s="76" t="s">
        <v>23</v>
      </c>
      <c r="B14" s="77" t="s">
        <v>29</v>
      </c>
      <c r="C14" s="78" t="s">
        <v>25</v>
      </c>
      <c r="D14" s="79" t="s">
        <v>30</v>
      </c>
      <c r="E14" s="80" t="s">
        <v>56</v>
      </c>
    </row>
    <row r="15" spans="1:255" hidden="1" outlineLevel="2">
      <c r="A15" s="1">
        <v>43560</v>
      </c>
      <c r="B15" s="8">
        <v>683</v>
      </c>
      <c r="C15" s="9" t="s">
        <v>44</v>
      </c>
      <c r="D15" s="73">
        <v>19200</v>
      </c>
      <c r="E15" s="9" t="s">
        <v>57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55" hidden="1" outlineLevel="2">
      <c r="A16" s="1">
        <v>43567</v>
      </c>
      <c r="B16" s="8">
        <v>692</v>
      </c>
      <c r="C16" s="9" t="s">
        <v>44</v>
      </c>
      <c r="D16" s="73">
        <v>3600</v>
      </c>
      <c r="E16" s="82" t="s">
        <v>57</v>
      </c>
      <c r="F16" s="10"/>
      <c r="G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</row>
    <row r="17" spans="1:255" outlineLevel="1" collapsed="1">
      <c r="A17" s="1"/>
      <c r="B17" s="8"/>
      <c r="C17" s="83" t="s">
        <v>58</v>
      </c>
      <c r="D17" s="73">
        <f>SUBTOTAL(9,D15:D16)</f>
        <v>22800</v>
      </c>
      <c r="E17" s="82">
        <f>SUBTOTAL(9,E15:E16)</f>
        <v>0</v>
      </c>
      <c r="F17" s="10"/>
      <c r="G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s="10" customFormat="1" hidden="1" outlineLevel="2">
      <c r="A18" s="1">
        <v>43577</v>
      </c>
      <c r="B18" s="8">
        <v>693</v>
      </c>
      <c r="C18" s="9" t="s">
        <v>46</v>
      </c>
      <c r="D18" s="73">
        <v>79620.100000000006</v>
      </c>
      <c r="E18" s="82" t="s">
        <v>59</v>
      </c>
    </row>
    <row r="19" spans="1:255" s="10" customFormat="1" outlineLevel="1" collapsed="1">
      <c r="A19" s="1"/>
      <c r="B19" s="8"/>
      <c r="C19" s="83" t="s">
        <v>60</v>
      </c>
      <c r="D19" s="73">
        <f>SUBTOTAL(9,D18:D18)</f>
        <v>79620.100000000006</v>
      </c>
      <c r="E19" s="82">
        <f>SUBTOTAL(9,E18:E18)</f>
        <v>0</v>
      </c>
    </row>
    <row r="20" spans="1:255" s="10" customFormat="1" hidden="1" outlineLevel="2">
      <c r="A20" s="1">
        <v>43560</v>
      </c>
      <c r="B20" s="8">
        <v>684</v>
      </c>
      <c r="C20" s="9" t="s">
        <v>61</v>
      </c>
      <c r="D20" s="73">
        <v>75000</v>
      </c>
      <c r="E20" s="9" t="s">
        <v>62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  <row r="21" spans="1:255" s="10" customFormat="1" hidden="1" outlineLevel="2">
      <c r="A21" s="1">
        <v>43565</v>
      </c>
      <c r="B21" s="8">
        <v>686</v>
      </c>
      <c r="C21" s="9" t="s">
        <v>63</v>
      </c>
      <c r="D21" s="73">
        <v>78441.649999999994</v>
      </c>
      <c r="E21" s="9" t="s">
        <v>62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</row>
    <row r="22" spans="1:255" s="10" customFormat="1" hidden="1" outlineLevel="2">
      <c r="A22" s="1">
        <v>43566</v>
      </c>
      <c r="B22" s="8">
        <v>688</v>
      </c>
      <c r="C22" s="9" t="s">
        <v>64</v>
      </c>
      <c r="D22" s="73">
        <v>25000</v>
      </c>
      <c r="E22" s="9" t="s">
        <v>62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</row>
    <row r="23" spans="1:255" s="10" customFormat="1" hidden="1" outlineLevel="2">
      <c r="A23" s="1">
        <v>43566</v>
      </c>
      <c r="B23" s="8">
        <v>689</v>
      </c>
      <c r="C23" s="9" t="s">
        <v>44</v>
      </c>
      <c r="D23" s="73">
        <v>12000</v>
      </c>
      <c r="E23" s="9" t="s">
        <v>62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</row>
    <row r="24" spans="1:255" s="10" customFormat="1" hidden="1" outlineLevel="2">
      <c r="A24" s="1">
        <v>43566</v>
      </c>
      <c r="B24" s="8">
        <v>690</v>
      </c>
      <c r="C24" s="9" t="s">
        <v>44</v>
      </c>
      <c r="D24" s="73">
        <v>13200</v>
      </c>
      <c r="E24" s="9" t="s">
        <v>62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</row>
    <row r="25" spans="1:255" s="10" customFormat="1" hidden="1" outlineLevel="2">
      <c r="A25" s="1">
        <v>43567</v>
      </c>
      <c r="B25" s="8">
        <v>691</v>
      </c>
      <c r="C25" s="9" t="s">
        <v>65</v>
      </c>
      <c r="D25" s="73">
        <v>50000</v>
      </c>
      <c r="E25" s="9" t="s">
        <v>62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</row>
    <row r="26" spans="1:255" s="10" customFormat="1" hidden="1" outlineLevel="2">
      <c r="A26" s="1">
        <v>43577</v>
      </c>
      <c r="B26" s="8">
        <v>694</v>
      </c>
      <c r="C26" s="9" t="s">
        <v>66</v>
      </c>
      <c r="D26" s="73">
        <v>100000</v>
      </c>
      <c r="E26" s="9" t="s">
        <v>62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</row>
    <row r="27" spans="1:255" s="10" customFormat="1" hidden="1" outlineLevel="2">
      <c r="A27" s="1">
        <v>43579</v>
      </c>
      <c r="B27" s="8">
        <v>695</v>
      </c>
      <c r="C27" s="9" t="s">
        <v>67</v>
      </c>
      <c r="D27" s="73">
        <v>74000</v>
      </c>
      <c r="E27" s="9" t="s">
        <v>62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</row>
    <row r="28" spans="1:255" s="10" customFormat="1" hidden="1" outlineLevel="2">
      <c r="A28" s="1">
        <v>43585</v>
      </c>
      <c r="B28" s="8">
        <v>696</v>
      </c>
      <c r="C28" s="9" t="s">
        <v>68</v>
      </c>
      <c r="D28" s="73">
        <v>12000</v>
      </c>
      <c r="E28" s="9" t="s">
        <v>62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s="10" customFormat="1" hidden="1" outlineLevel="2">
      <c r="A29" s="1">
        <v>43585</v>
      </c>
      <c r="B29" s="8">
        <v>697</v>
      </c>
      <c r="C29" s="9" t="s">
        <v>69</v>
      </c>
      <c r="D29" s="73">
        <v>35000</v>
      </c>
      <c r="E29" s="9" t="s">
        <v>62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</row>
    <row r="30" spans="1:255" s="10" customFormat="1" ht="12" hidden="1" customHeight="1" outlineLevel="2">
      <c r="A30" s="1">
        <v>43585</v>
      </c>
      <c r="B30" s="8">
        <v>698</v>
      </c>
      <c r="C30" s="9" t="s">
        <v>70</v>
      </c>
      <c r="D30" s="73">
        <v>12000</v>
      </c>
      <c r="E30" s="9" t="s">
        <v>62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s="10" customFormat="1" ht="12" customHeight="1" outlineLevel="1" collapsed="1">
      <c r="A31" s="1"/>
      <c r="B31" s="8"/>
      <c r="C31" s="83" t="s">
        <v>71</v>
      </c>
      <c r="D31" s="73">
        <f>SUBTOTAL(9,D20:D30)</f>
        <v>486641.65</v>
      </c>
      <c r="E31" s="9">
        <f>SUBTOTAL(9,E20:E30)</f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</row>
    <row r="32" spans="1:255" s="10" customFormat="1" ht="12" customHeight="1" outlineLevel="1">
      <c r="A32" s="1">
        <v>43559</v>
      </c>
      <c r="B32" s="8">
        <v>682</v>
      </c>
      <c r="C32" s="9" t="s">
        <v>72</v>
      </c>
      <c r="D32" s="73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s="10" customFormat="1" outlineLevel="1">
      <c r="A33" s="1">
        <v>43565</v>
      </c>
      <c r="B33" s="8">
        <v>685</v>
      </c>
      <c r="C33" s="9" t="s">
        <v>72</v>
      </c>
      <c r="D33" s="73">
        <v>0</v>
      </c>
      <c r="E33" s="9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</row>
    <row r="34" spans="1:255" s="10" customFormat="1" outlineLevel="1">
      <c r="A34" s="1">
        <v>43566</v>
      </c>
      <c r="B34" s="8">
        <v>687</v>
      </c>
      <c r="C34" s="9" t="s">
        <v>72</v>
      </c>
      <c r="D34" s="73">
        <v>0</v>
      </c>
      <c r="E34" s="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outlineLevel="1">
      <c r="A35" s="153" t="s">
        <v>54</v>
      </c>
      <c r="B35" s="153"/>
      <c r="C35" s="153"/>
      <c r="D35" s="72">
        <f>SUM(D15:D34)</f>
        <v>1178123.5</v>
      </c>
      <c r="E35" s="75"/>
    </row>
    <row r="36" spans="1:255" outlineLevel="1">
      <c r="A36" s="81"/>
      <c r="B36" s="81"/>
      <c r="C36" s="81" t="s">
        <v>73</v>
      </c>
      <c r="D36" s="72">
        <f>SUBTOTAL(9,D15:D35)</f>
        <v>1767185.25</v>
      </c>
      <c r="E36" s="75">
        <f>SUBTOTAL(9,E15:E35)</f>
        <v>0</v>
      </c>
    </row>
  </sheetData>
  <mergeCells count="5">
    <mergeCell ref="A9:D9"/>
    <mergeCell ref="A10:D10"/>
    <mergeCell ref="A11:D11"/>
    <mergeCell ref="A12:D12"/>
    <mergeCell ref="A35:C35"/>
  </mergeCells>
  <pageMargins left="0.7" right="0.7" top="0.75" bottom="0.75" header="0.3" footer="0.3"/>
  <pageSetup scale="82" orientation="portrait" r:id="rId1"/>
  <colBreaks count="1" manualBreakCount="1">
    <brk id="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U20"/>
  <sheetViews>
    <sheetView view="pageBreakPreview" zoomScale="60" zoomScaleNormal="100" workbookViewId="0">
      <selection activeCell="E47" sqref="E47"/>
    </sheetView>
  </sheetViews>
  <sheetFormatPr baseColWidth="10" defaultColWidth="11.42578125" defaultRowHeight="12.75"/>
  <cols>
    <col min="1" max="1" width="12.28515625" style="66" bestFit="1" customWidth="1"/>
    <col min="2" max="2" width="11.28515625" style="2" bestFit="1" customWidth="1"/>
    <col min="3" max="3" width="48.42578125" style="2" bestFit="1" customWidth="1"/>
    <col min="4" max="4" width="18.28515625" style="5" bestFit="1" customWidth="1"/>
    <col min="5" max="16384" width="11.42578125" style="2"/>
  </cols>
  <sheetData>
    <row r="1" spans="1:247">
      <c r="A1" s="1"/>
      <c r="C1" s="3"/>
    </row>
    <row r="2" spans="1:247">
      <c r="A2" s="1"/>
      <c r="C2" s="3"/>
    </row>
    <row r="3" spans="1:247">
      <c r="A3" s="1"/>
      <c r="C3" s="3"/>
    </row>
    <row r="4" spans="1:247">
      <c r="A4" s="1"/>
      <c r="C4" s="3"/>
    </row>
    <row r="5" spans="1:247">
      <c r="A5" s="1"/>
      <c r="C5" s="3"/>
    </row>
    <row r="6" spans="1:247">
      <c r="A6" s="1"/>
      <c r="C6" s="3"/>
    </row>
    <row r="7" spans="1:247">
      <c r="A7" s="1"/>
      <c r="C7" s="3"/>
    </row>
    <row r="8" spans="1:247">
      <c r="A8" s="1"/>
      <c r="C8" s="3"/>
    </row>
    <row r="9" spans="1:247">
      <c r="A9" s="144" t="s">
        <v>2</v>
      </c>
      <c r="B9" s="144"/>
      <c r="C9" s="144"/>
      <c r="D9" s="144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47">
      <c r="A10" s="144" t="s">
        <v>74</v>
      </c>
      <c r="B10" s="144"/>
      <c r="C10" s="144"/>
      <c r="D10" s="144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47">
      <c r="A11" s="152" t="s">
        <v>21</v>
      </c>
      <c r="B11" s="152"/>
      <c r="C11" s="152"/>
      <c r="D11" s="152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47">
      <c r="A12" s="145" t="s">
        <v>22</v>
      </c>
      <c r="B12" s="145"/>
      <c r="C12" s="145"/>
      <c r="D12" s="14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4" spans="1:247">
      <c r="A14" s="67" t="s">
        <v>23</v>
      </c>
      <c r="B14" s="68" t="s">
        <v>29</v>
      </c>
      <c r="C14" s="69" t="s">
        <v>25</v>
      </c>
      <c r="D14" s="70" t="s">
        <v>30</v>
      </c>
    </row>
    <row r="15" spans="1:247">
      <c r="A15" s="71">
        <v>43510</v>
      </c>
      <c r="B15" s="8">
        <v>661</v>
      </c>
      <c r="C15" s="9" t="s">
        <v>75</v>
      </c>
      <c r="D15" s="73">
        <v>43011</v>
      </c>
      <c r="E15" s="2" t="s">
        <v>76</v>
      </c>
      <c r="F15" s="10"/>
      <c r="G15" s="10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</row>
    <row r="16" spans="1:247">
      <c r="A16" s="71">
        <v>43511</v>
      </c>
      <c r="B16" s="8">
        <v>662</v>
      </c>
      <c r="C16" s="9" t="s">
        <v>75</v>
      </c>
      <c r="D16" s="73">
        <v>6087.5</v>
      </c>
      <c r="E16" s="2" t="s">
        <v>77</v>
      </c>
      <c r="F16" s="10"/>
      <c r="G16" s="10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</row>
    <row r="17" spans="1:255">
      <c r="A17" s="71">
        <v>43516</v>
      </c>
      <c r="B17" s="8">
        <v>662</v>
      </c>
      <c r="C17" s="9" t="s">
        <v>72</v>
      </c>
      <c r="D17" s="73">
        <v>0</v>
      </c>
      <c r="F17" s="10"/>
      <c r="G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</row>
    <row r="18" spans="1:255" s="10" customFormat="1">
      <c r="A18" s="71">
        <v>43517</v>
      </c>
      <c r="B18" s="8">
        <v>663</v>
      </c>
      <c r="C18" s="9" t="s">
        <v>78</v>
      </c>
      <c r="D18" s="73">
        <v>40000</v>
      </c>
      <c r="E18" s="2" t="s">
        <v>49</v>
      </c>
    </row>
    <row r="19" spans="1:255" s="10" customFormat="1">
      <c r="A19" s="71">
        <v>43517</v>
      </c>
      <c r="B19" s="8">
        <v>664</v>
      </c>
      <c r="C19" s="9" t="s">
        <v>79</v>
      </c>
      <c r="D19" s="73">
        <v>187000</v>
      </c>
      <c r="E19" s="2" t="s">
        <v>49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>
      <c r="A20" s="153" t="s">
        <v>54</v>
      </c>
      <c r="B20" s="153"/>
      <c r="C20" s="153"/>
      <c r="D20" s="72">
        <f>SUM(D15:D19)</f>
        <v>276098.5</v>
      </c>
    </row>
  </sheetData>
  <mergeCells count="5">
    <mergeCell ref="A9:D9"/>
    <mergeCell ref="A10:D10"/>
    <mergeCell ref="A11:D11"/>
    <mergeCell ref="A12:D12"/>
    <mergeCell ref="A20:C2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3fca6fc195b4699deaa20f9f424b09d6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6da966a0cc429edd5fdb6f5f83d020c7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F8B48CB-0BD1-459F-9EAD-2872985F49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F53EB0-0A1F-495F-B134-7D4CA6F52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1C0DA8-D807-4C44-9161-0637BFFF0FCD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</vt:i4>
      </vt:variant>
    </vt:vector>
  </HeadingPairs>
  <TitlesOfParts>
    <vt:vector size="13" baseType="lpstr">
      <vt:lpstr>CONCILIACION </vt:lpstr>
      <vt:lpstr>DEPOSITO</vt:lpstr>
      <vt:lpstr>CHEQUES EMITIDOS</vt:lpstr>
      <vt:lpstr>NOMINAS REALIZADAS</vt:lpstr>
      <vt:lpstr>CARGOS BANCARIOS </vt:lpstr>
      <vt:lpstr>LIBRO BANCO </vt:lpstr>
      <vt:lpstr>LIBRO PARA AUDITORIA</vt:lpstr>
      <vt:lpstr>Hoja1</vt:lpstr>
      <vt:lpstr>CODIFICADO</vt:lpstr>
      <vt:lpstr>'CHEQUES EMITIDOS'!Área_de_impresión</vt:lpstr>
      <vt:lpstr>'CONCILIACION '!Área_de_impresión</vt:lpstr>
      <vt:lpstr>DEPOSITO!Área_de_impresión</vt:lpstr>
      <vt:lpstr>'NOMINAS REALIZADAS'!Área_de_impresión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Milagros Martinez</dc:creator>
  <cp:keywords/>
  <dc:description/>
  <cp:lastModifiedBy>Raiza Herrera</cp:lastModifiedBy>
  <cp:revision/>
  <cp:lastPrinted>2025-11-06T14:03:44Z</cp:lastPrinted>
  <dcterms:created xsi:type="dcterms:W3CDTF">2017-11-02T14:22:13Z</dcterms:created>
  <dcterms:modified xsi:type="dcterms:W3CDTF">2025-11-06T14:03:44Z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