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igepepdom-my.sharepoint.com/personal/candelaria_reyes_propeep_gob_do/Documents/Escritorio/CONCILIACION EN EXCEL/CONCILIACIONES BANCARIAS 2025/"/>
    </mc:Choice>
  </mc:AlternateContent>
  <xr:revisionPtr revIDLastSave="0" documentId="8_{638C1FD9-A3CF-4745-9259-797FC7B3480C}" xr6:coauthVersionLast="47" xr6:coauthVersionMax="47" xr10:uidLastSave="{00000000-0000-0000-0000-000000000000}"/>
  <bookViews>
    <workbookView xWindow="-120" yWindow="-120" windowWidth="29040" windowHeight="15720" xr2:uid="{05C06616-14B2-4756-A1E3-82E523895573}"/>
  </bookViews>
  <sheets>
    <sheet name="CONCILIACION " sheetId="1" r:id="rId1"/>
  </sheets>
  <externalReferences>
    <externalReference r:id="rId2"/>
  </externalReferences>
  <definedNames>
    <definedName name="_xlnm.Print_Area" localSheetId="0">'CONCILIACION '!$A$1:$G$55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38" i="1"/>
  <c r="G44" i="1" s="1"/>
  <c r="G26" i="1"/>
  <c r="G25" i="1"/>
  <c r="G28" i="1" s="1"/>
  <c r="G17" i="1"/>
  <c r="G19" i="1" s="1"/>
  <c r="G21" i="1" s="1"/>
  <c r="G29" i="1" l="1"/>
  <c r="G46" i="1" s="1"/>
</calcChain>
</file>

<file path=xl/sharedStrings.xml><?xml version="1.0" encoding="utf-8"?>
<sst xmlns="http://schemas.openxmlformats.org/spreadsheetml/2006/main" count="32" uniqueCount="28">
  <si>
    <t>DIRECCION GENERAL DE PROGRAMAS ESPECIALES DE LA PRESIDENCIA</t>
  </si>
  <si>
    <t>Conciliación Bancaria al  31_ de _12_ del año__2025__</t>
  </si>
  <si>
    <t xml:space="preserve">Institución: </t>
  </si>
  <si>
    <t>Nombre de Cta.:</t>
  </si>
  <si>
    <t>Quisqueya Empieza Contigo</t>
  </si>
  <si>
    <t>Número Cta.:</t>
  </si>
  <si>
    <t>240-016264-0</t>
  </si>
  <si>
    <t>Banco:</t>
  </si>
  <si>
    <t>BANCO RESERVAS</t>
  </si>
  <si>
    <t>LIBRO</t>
  </si>
  <si>
    <t>Balance Inicial al  01 diciembre  2025</t>
  </si>
  <si>
    <t>Depositos varios</t>
  </si>
  <si>
    <t>Cheques Reintegrados</t>
  </si>
  <si>
    <t>TOTAL DISPONIBLE</t>
  </si>
  <si>
    <t>MENOS:</t>
  </si>
  <si>
    <t>Cheques emitidos</t>
  </si>
  <si>
    <t>Nominas</t>
  </si>
  <si>
    <t>Comisiones Bancarias</t>
  </si>
  <si>
    <t>Pago de Tarjetas</t>
  </si>
  <si>
    <t xml:space="preserve">TOTAL CONCILIADO </t>
  </si>
  <si>
    <t>BANCO</t>
  </si>
  <si>
    <t>BALANCE EN BANCO</t>
  </si>
  <si>
    <t>MAS:</t>
  </si>
  <si>
    <t>Depósitos en tránsito</t>
  </si>
  <si>
    <t xml:space="preserve">Cheques en tránsito </t>
  </si>
  <si>
    <t>Preparado por</t>
  </si>
  <si>
    <t>Revisado por</t>
  </si>
  <si>
    <t>Autorizado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</si>
</sst>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-0.249977111117893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i/>
      <sz val="10"/>
      <color theme="3" tint="-0.249977111117893"/>
      <name val="Times New Roman"/>
      <family val="1"/>
    </font>
    <font>
      <sz val="10"/>
      <color theme="3" tint="-0.249977111117893"/>
      <name val="Times New Roman"/>
      <family val="1"/>
    </font>
    <font>
      <b/>
      <u/>
      <sz val="10"/>
      <color theme="3" tint="-0.249977111117893"/>
      <name val="Times New Roman"/>
      <family val="1"/>
    </font>
    <font>
      <sz val="10"/>
      <name val="Times New Roman"/>
      <family val="1"/>
    </font>
    <font>
      <sz val="11"/>
      <color indexed="63"/>
      <name val="Arial"/>
      <family val="2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/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/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3" fillId="0" borderId="10" xfId="0" applyFont="1" applyBorder="1"/>
    <xf numFmtId="0" fontId="10" fillId="0" borderId="11" xfId="0" applyFont="1" applyBorder="1"/>
    <xf numFmtId="0" fontId="10" fillId="0" borderId="0" xfId="0" applyFont="1"/>
    <xf numFmtId="43" fontId="2" fillId="3" borderId="12" xfId="2" applyFont="1" applyFill="1" applyBorder="1" applyAlignment="1">
      <alignment horizontal="center"/>
    </xf>
    <xf numFmtId="0" fontId="6" fillId="0" borderId="11" xfId="0" applyFont="1" applyBorder="1"/>
    <xf numFmtId="0" fontId="2" fillId="0" borderId="0" xfId="0" applyFont="1"/>
    <xf numFmtId="0" fontId="10" fillId="4" borderId="0" xfId="0" applyFont="1" applyFill="1"/>
    <xf numFmtId="43" fontId="2" fillId="3" borderId="13" xfId="2" applyFont="1" applyFill="1" applyBorder="1" applyProtection="1"/>
    <xf numFmtId="0" fontId="2" fillId="0" borderId="11" xfId="0" applyFont="1" applyBorder="1"/>
    <xf numFmtId="0" fontId="10" fillId="4" borderId="0" xfId="0" applyFont="1" applyFill="1" applyAlignment="1">
      <alignment horizontal="center"/>
    </xf>
    <xf numFmtId="43" fontId="10" fillId="0" borderId="12" xfId="2" applyFont="1" applyBorder="1"/>
    <xf numFmtId="164" fontId="3" fillId="0" borderId="12" xfId="1" applyFont="1" applyBorder="1"/>
    <xf numFmtId="43" fontId="10" fillId="0" borderId="12" xfId="2" applyFont="1" applyBorder="1" applyProtection="1">
      <protection locked="0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3" fontId="2" fillId="0" borderId="14" xfId="2" applyFont="1" applyBorder="1" applyProtection="1"/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43" fontId="2" fillId="0" borderId="12" xfId="2" applyFont="1" applyBorder="1" applyProtection="1"/>
    <xf numFmtId="164" fontId="3" fillId="0" borderId="0" xfId="0" applyNumberFormat="1" applyFont="1"/>
    <xf numFmtId="0" fontId="11" fillId="0" borderId="11" xfId="0" applyFont="1" applyBorder="1"/>
    <xf numFmtId="0" fontId="11" fillId="0" borderId="0" xfId="0" applyFont="1"/>
    <xf numFmtId="0" fontId="10" fillId="0" borderId="0" xfId="0" applyFont="1" applyAlignment="1">
      <alignment horizontal="center"/>
    </xf>
    <xf numFmtId="43" fontId="10" fillId="0" borderId="12" xfId="2" applyFont="1" applyBorder="1" applyProtection="1"/>
    <xf numFmtId="0" fontId="12" fillId="0" borderId="11" xfId="0" applyFont="1" applyBorder="1"/>
    <xf numFmtId="43" fontId="3" fillId="0" borderId="15" xfId="0" applyNumberFormat="1" applyFont="1" applyBorder="1"/>
    <xf numFmtId="43" fontId="2" fillId="0" borderId="12" xfId="0" applyNumberFormat="1" applyFont="1" applyBorder="1" applyAlignment="1" applyProtection="1">
      <alignment horizontal="center"/>
      <protection locked="0"/>
    </xf>
    <xf numFmtId="0" fontId="10" fillId="0" borderId="11" xfId="0" applyFont="1" applyBorder="1" applyAlignment="1">
      <alignment horizontal="center"/>
    </xf>
    <xf numFmtId="0" fontId="3" fillId="0" borderId="12" xfId="0" applyFont="1" applyBorder="1"/>
    <xf numFmtId="0" fontId="3" fillId="0" borderId="11" xfId="0" applyFont="1" applyBorder="1"/>
    <xf numFmtId="43" fontId="3" fillId="0" borderId="0" xfId="0" applyNumberFormat="1" applyFont="1"/>
    <xf numFmtId="43" fontId="2" fillId="4" borderId="12" xfId="2" applyFont="1" applyFill="1" applyBorder="1" applyAlignment="1">
      <alignment horizontal="center"/>
    </xf>
    <xf numFmtId="4" fontId="13" fillId="0" borderId="0" xfId="0" applyNumberFormat="1" applyFont="1" applyAlignment="1">
      <alignment horizontal="right"/>
    </xf>
    <xf numFmtId="164" fontId="10" fillId="0" borderId="12" xfId="3" applyFont="1" applyBorder="1" applyProtection="1">
      <protection locked="0"/>
    </xf>
    <xf numFmtId="43" fontId="10" fillId="0" borderId="15" xfId="2" applyFont="1" applyBorder="1" applyProtection="1"/>
    <xf numFmtId="4" fontId="10" fillId="0" borderId="12" xfId="2" applyNumberFormat="1" applyFont="1" applyBorder="1"/>
    <xf numFmtId="0" fontId="10" fillId="0" borderId="0" xfId="0" applyFont="1" applyAlignment="1">
      <alignment horizontal="center" vertical="center"/>
    </xf>
    <xf numFmtId="43" fontId="3" fillId="0" borderId="12" xfId="1" applyNumberFormat="1" applyFont="1" applyBorder="1"/>
    <xf numFmtId="0" fontId="10" fillId="0" borderId="0" xfId="0" applyFont="1" applyAlignment="1">
      <alignment horizontal="center" vertical="center"/>
    </xf>
    <xf numFmtId="43" fontId="3" fillId="0" borderId="12" xfId="0" applyNumberFormat="1" applyFont="1" applyBorder="1"/>
    <xf numFmtId="0" fontId="2" fillId="0" borderId="16" xfId="0" applyFont="1" applyBorder="1"/>
    <xf numFmtId="0" fontId="2" fillId="0" borderId="2" xfId="0" applyFont="1" applyBorder="1"/>
    <xf numFmtId="0" fontId="10" fillId="0" borderId="2" xfId="0" applyFont="1" applyBorder="1"/>
    <xf numFmtId="43" fontId="2" fillId="0" borderId="17" xfId="2" applyFont="1" applyFill="1" applyBorder="1"/>
    <xf numFmtId="43" fontId="10" fillId="0" borderId="18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4" fillId="0" borderId="0" xfId="0" applyFont="1"/>
  </cellXfs>
  <cellStyles count="4">
    <cellStyle name="Millares" xfId="1" builtinId="3"/>
    <cellStyle name="Millares 2" xfId="2" xr:uid="{00457549-F18B-4978-BE80-8E20621C7DA1}"/>
    <cellStyle name="Millares 3" xfId="3" xr:uid="{38603D90-8171-4431-BA15-DB9DB5C8F79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332316</xdr:colOff>
      <xdr:row>0</xdr:row>
      <xdr:rowOff>31750</xdr:rowOff>
    </xdr:from>
    <xdr:to>
      <xdr:col>6</xdr:col>
      <xdr:colOff>198966</xdr:colOff>
      <xdr:row>5</xdr:row>
      <xdr:rowOff>155574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0D16647-73E9-4868-B72B-9A93EF989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166" y="31750"/>
          <a:ext cx="3495675" cy="933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pepdom.sharepoint.com/ContabilidadII/Documentos%20compartidos/CONCILIACIONES%20BANCARIAS/Conciliaciones%20Bancarias%202025/QEC%20OPERATIVA/DICIEMBRE/CB%20%20QEC%20DICIEMBRE%202025%20240-0162640.xlsx" TargetMode="External"/><Relationship Id="rId1" Type="http://schemas.openxmlformats.org/officeDocument/2006/relationships/externalLinkPath" Target="https://digepepdom.sharepoint.com/ContabilidadII/Documentos%20compartidos/CONCILIACIONES%20BANCARIAS/Conciliaciones%20Bancarias%202025/QEC%20OPERATIVA/DICIEMBRE/CB%20%20QEC%20DICIEMBRE%202025%20240-01626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CILIACION "/>
      <sheetName val="DEPOSITO"/>
      <sheetName val="CHEQUES EMITIDOS"/>
      <sheetName val="NOMINAS REALIZADAS"/>
      <sheetName val="CARGOS BANCARIOS "/>
      <sheetName val="LIBRO BANCO "/>
      <sheetName val="LIBRO PARA AUDITORIA"/>
      <sheetName val="Hoja1"/>
      <sheetName val="CODIFICADO"/>
    </sheetNames>
    <sheetDataSet>
      <sheetData sheetId="0"/>
      <sheetData sheetId="1">
        <row r="14">
          <cell r="D14">
            <v>0</v>
          </cell>
        </row>
      </sheetData>
      <sheetData sheetId="2"/>
      <sheetData sheetId="3">
        <row r="8">
          <cell r="D8">
            <v>0</v>
          </cell>
        </row>
      </sheetData>
      <sheetData sheetId="4">
        <row r="11">
          <cell r="B11">
            <v>325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F29AB-8470-4466-9C82-198A6D9C3A96}">
  <dimension ref="A6:K55"/>
  <sheetViews>
    <sheetView tabSelected="1" view="pageBreakPreview" zoomScale="90" zoomScaleNormal="100" zoomScaleSheetLayoutView="90" workbookViewId="0">
      <selection activeCell="A8" sqref="A8:G8"/>
    </sheetView>
  </sheetViews>
  <sheetFormatPr baseColWidth="10" defaultColWidth="11.42578125" defaultRowHeight="12.75" x14ac:dyDescent="0.2"/>
  <cols>
    <col min="1" max="1" width="16.28515625" style="2" customWidth="1"/>
    <col min="2" max="2" width="11.42578125" style="2"/>
    <col min="3" max="3" width="5.7109375" style="2" customWidth="1"/>
    <col min="4" max="5" width="11.42578125" style="2"/>
    <col min="6" max="6" width="14.42578125" style="2" customWidth="1"/>
    <col min="7" max="7" width="23.5703125" style="2" customWidth="1"/>
    <col min="8" max="8" width="19.140625" style="2" customWidth="1"/>
    <col min="9" max="9" width="13.85546875" style="2" bestFit="1" customWidth="1"/>
    <col min="10" max="10" width="14.140625" style="2" bestFit="1" customWidth="1"/>
    <col min="11" max="16384" width="11.42578125" style="2"/>
  </cols>
  <sheetData>
    <row r="6" spans="1:11" x14ac:dyDescent="0.2">
      <c r="A6" s="1"/>
      <c r="B6" s="1"/>
      <c r="C6" s="1"/>
      <c r="D6" s="1"/>
      <c r="E6" s="1"/>
      <c r="F6" s="1"/>
      <c r="G6" s="1"/>
    </row>
    <row r="7" spans="1:11" ht="15.75" customHeight="1" x14ac:dyDescent="0.2">
      <c r="A7" s="3" t="s">
        <v>0</v>
      </c>
      <c r="B7" s="3"/>
      <c r="C7" s="3"/>
      <c r="D7" s="3"/>
      <c r="E7" s="3"/>
      <c r="F7" s="3"/>
      <c r="G7" s="3"/>
      <c r="H7" s="4"/>
    </row>
    <row r="8" spans="1:11" ht="14.25" x14ac:dyDescent="0.2">
      <c r="A8" s="5" t="s">
        <v>1</v>
      </c>
      <c r="B8" s="6"/>
      <c r="C8" s="6"/>
      <c r="D8" s="6"/>
      <c r="E8" s="6"/>
      <c r="F8" s="6"/>
      <c r="G8" s="6"/>
      <c r="H8" s="7"/>
      <c r="I8" s="7"/>
      <c r="J8" s="7"/>
      <c r="K8" s="7"/>
    </row>
    <row r="9" spans="1:11" ht="16.5" thickBot="1" x14ac:dyDescent="0.3">
      <c r="A9" s="8" t="s">
        <v>2</v>
      </c>
      <c r="B9" s="9" t="s">
        <v>0</v>
      </c>
      <c r="C9" s="9"/>
      <c r="D9" s="9"/>
      <c r="E9" s="9"/>
      <c r="F9" s="9"/>
      <c r="G9" s="9"/>
      <c r="H9" s="10"/>
      <c r="I9" s="11"/>
      <c r="J9" s="12"/>
    </row>
    <row r="10" spans="1:11" ht="14.25" x14ac:dyDescent="0.2">
      <c r="A10" s="13" t="s">
        <v>3</v>
      </c>
      <c r="B10" s="14"/>
      <c r="C10" s="15" t="s">
        <v>4</v>
      </c>
      <c r="D10" s="15"/>
      <c r="E10" s="15"/>
      <c r="F10" s="16" t="s">
        <v>5</v>
      </c>
      <c r="G10" s="17" t="s">
        <v>6</v>
      </c>
      <c r="I10" s="14"/>
      <c r="J10" s="18"/>
    </row>
    <row r="11" spans="1:11" ht="16.5" thickBot="1" x14ac:dyDescent="0.3">
      <c r="A11" s="17" t="s">
        <v>7</v>
      </c>
      <c r="B11" s="19" t="s">
        <v>8</v>
      </c>
      <c r="C11" s="19"/>
      <c r="D11" s="19"/>
      <c r="E11" s="19"/>
      <c r="F11" s="19"/>
      <c r="G11" s="19"/>
      <c r="H11" s="20"/>
      <c r="I11" s="20"/>
      <c r="J11" s="12"/>
    </row>
    <row r="12" spans="1:11" ht="14.25" thickBot="1" x14ac:dyDescent="0.3">
      <c r="A12" s="21"/>
      <c r="B12" s="22"/>
      <c r="C12" s="22"/>
      <c r="D12" s="22"/>
      <c r="E12" s="22"/>
      <c r="F12" s="22"/>
      <c r="G12" s="23"/>
    </row>
    <row r="13" spans="1:11" ht="13.5" x14ac:dyDescent="0.25">
      <c r="A13" s="24"/>
      <c r="B13" s="25"/>
      <c r="C13" s="25"/>
      <c r="D13" s="25"/>
      <c r="E13" s="25"/>
      <c r="F13" s="25"/>
      <c r="G13" s="26"/>
    </row>
    <row r="14" spans="1:11" x14ac:dyDescent="0.2">
      <c r="A14" s="27"/>
      <c r="B14" s="28"/>
      <c r="C14" s="28"/>
      <c r="D14" s="28"/>
      <c r="E14" s="28"/>
      <c r="F14" s="28"/>
      <c r="G14" s="29" t="s">
        <v>9</v>
      </c>
    </row>
    <row r="15" spans="1:11" ht="13.5" thickBot="1" x14ac:dyDescent="0.25">
      <c r="A15" s="30" t="s">
        <v>10</v>
      </c>
      <c r="B15" s="31"/>
      <c r="C15" s="31"/>
      <c r="D15" s="31"/>
      <c r="E15" s="32"/>
      <c r="F15" s="32"/>
      <c r="G15" s="33">
        <v>2310.9899999999998</v>
      </c>
    </row>
    <row r="16" spans="1:11" ht="13.5" thickTop="1" x14ac:dyDescent="0.2">
      <c r="A16" s="34"/>
      <c r="B16" s="31"/>
      <c r="C16" s="31"/>
      <c r="D16" s="31"/>
      <c r="E16" s="35"/>
      <c r="F16" s="35"/>
      <c r="G16" s="36">
        <v>0</v>
      </c>
    </row>
    <row r="17" spans="1:10" x14ac:dyDescent="0.2">
      <c r="A17" s="34" t="s">
        <v>11</v>
      </c>
      <c r="B17" s="31"/>
      <c r="C17" s="31"/>
      <c r="D17" s="31"/>
      <c r="E17" s="35"/>
      <c r="F17" s="35"/>
      <c r="G17" s="37">
        <f>+[1]DEPOSITO!D14</f>
        <v>0</v>
      </c>
    </row>
    <row r="18" spans="1:10" x14ac:dyDescent="0.2">
      <c r="A18" s="34" t="s">
        <v>12</v>
      </c>
      <c r="B18" s="31"/>
      <c r="C18" s="31"/>
      <c r="D18" s="31"/>
      <c r="E18" s="35"/>
      <c r="F18" s="35"/>
      <c r="G18" s="38">
        <v>0</v>
      </c>
    </row>
    <row r="19" spans="1:10" x14ac:dyDescent="0.2">
      <c r="A19" s="39"/>
      <c r="B19" s="40"/>
      <c r="C19" s="28"/>
      <c r="D19" s="28"/>
      <c r="E19" s="41"/>
      <c r="F19" s="41"/>
      <c r="G19" s="42">
        <f>SUM(G15:G18)</f>
        <v>2310.9899999999998</v>
      </c>
    </row>
    <row r="20" spans="1:10" x14ac:dyDescent="0.2">
      <c r="A20" s="43"/>
      <c r="B20" s="44"/>
      <c r="C20" s="28"/>
      <c r="D20" s="28"/>
      <c r="E20" s="41"/>
      <c r="F20" s="41"/>
      <c r="G20" s="38"/>
    </row>
    <row r="21" spans="1:10" x14ac:dyDescent="0.2">
      <c r="A21" s="34" t="s">
        <v>13</v>
      </c>
      <c r="B21" s="31"/>
      <c r="C21" s="31"/>
      <c r="D21" s="31"/>
      <c r="E21" s="28"/>
      <c r="F21" s="28"/>
      <c r="G21" s="45">
        <f>G19+G20</f>
        <v>2310.9899999999998</v>
      </c>
      <c r="J21" s="46"/>
    </row>
    <row r="22" spans="1:10" x14ac:dyDescent="0.2">
      <c r="A22" s="27"/>
      <c r="B22" s="28"/>
      <c r="C22" s="28"/>
      <c r="D22" s="28"/>
      <c r="E22" s="28"/>
      <c r="F22" s="28"/>
      <c r="G22" s="38"/>
    </row>
    <row r="23" spans="1:10" x14ac:dyDescent="0.2">
      <c r="A23" s="47" t="s">
        <v>14</v>
      </c>
      <c r="B23" s="48"/>
      <c r="C23" s="48"/>
      <c r="D23" s="48"/>
      <c r="E23" s="28"/>
      <c r="F23" s="28"/>
      <c r="G23" s="38"/>
    </row>
    <row r="24" spans="1:10" x14ac:dyDescent="0.2">
      <c r="A24" s="27" t="s">
        <v>15</v>
      </c>
      <c r="B24" s="28"/>
      <c r="C24" s="28"/>
      <c r="D24" s="28"/>
      <c r="E24" s="49"/>
      <c r="F24" s="49"/>
      <c r="G24" s="50"/>
    </row>
    <row r="25" spans="1:10" x14ac:dyDescent="0.2">
      <c r="A25" s="51" t="s">
        <v>16</v>
      </c>
      <c r="B25" s="28"/>
      <c r="C25" s="28"/>
      <c r="D25" s="28"/>
      <c r="E25" s="41"/>
      <c r="F25" s="41"/>
      <c r="G25" s="50">
        <f>+'[1]NOMINAS REALIZADAS'!D8</f>
        <v>0</v>
      </c>
    </row>
    <row r="26" spans="1:10" x14ac:dyDescent="0.2">
      <c r="A26" s="27" t="s">
        <v>17</v>
      </c>
      <c r="B26" s="28"/>
      <c r="C26" s="28"/>
      <c r="D26" s="28"/>
      <c r="E26" s="41"/>
      <c r="F26" s="41"/>
      <c r="G26" s="50">
        <f>+'[1]CARGOS BANCARIOS '!B11</f>
        <v>325</v>
      </c>
    </row>
    <row r="27" spans="1:10" x14ac:dyDescent="0.2">
      <c r="A27" s="27" t="s">
        <v>18</v>
      </c>
      <c r="B27" s="28"/>
      <c r="C27" s="28"/>
      <c r="D27" s="28"/>
      <c r="E27" s="41"/>
      <c r="F27" s="41"/>
      <c r="G27" s="52"/>
    </row>
    <row r="28" spans="1:10" x14ac:dyDescent="0.2">
      <c r="A28" s="27"/>
      <c r="B28" s="28"/>
      <c r="C28" s="28"/>
      <c r="D28" s="28"/>
      <c r="E28" s="41"/>
      <c r="F28" s="41"/>
      <c r="G28" s="53">
        <f>+G24+G25+G26+G27</f>
        <v>325</v>
      </c>
    </row>
    <row r="29" spans="1:10" ht="13.5" thickBot="1" x14ac:dyDescent="0.25">
      <c r="A29" s="34" t="s">
        <v>19</v>
      </c>
      <c r="B29" s="31"/>
      <c r="C29" s="31"/>
      <c r="D29" s="31"/>
      <c r="E29" s="49"/>
      <c r="F29" s="49"/>
      <c r="G29" s="33">
        <f>+G21-G28</f>
        <v>1985.9899999999998</v>
      </c>
      <c r="H29" s="46"/>
    </row>
    <row r="30" spans="1:10" ht="13.5" thickTop="1" x14ac:dyDescent="0.2">
      <c r="A30" s="54"/>
      <c r="B30" s="41"/>
      <c r="C30" s="41"/>
      <c r="D30" s="41"/>
      <c r="E30" s="41"/>
      <c r="F30" s="41"/>
      <c r="G30" s="55"/>
      <c r="H30" s="56"/>
    </row>
    <row r="31" spans="1:10" x14ac:dyDescent="0.2">
      <c r="A31" s="27"/>
      <c r="B31" s="28"/>
      <c r="C31" s="28"/>
      <c r="D31" s="28"/>
      <c r="E31" s="28"/>
      <c r="F31" s="28"/>
      <c r="G31" s="38"/>
      <c r="I31" s="57"/>
      <c r="J31" s="57"/>
    </row>
    <row r="32" spans="1:10" x14ac:dyDescent="0.2">
      <c r="A32" s="27"/>
      <c r="B32" s="28"/>
      <c r="C32" s="28"/>
      <c r="D32" s="28"/>
      <c r="E32" s="28"/>
      <c r="F32" s="28"/>
      <c r="G32" s="29" t="s">
        <v>20</v>
      </c>
    </row>
    <row r="33" spans="1:8" x14ac:dyDescent="0.2">
      <c r="A33" s="27"/>
      <c r="B33" s="28"/>
      <c r="C33" s="28"/>
      <c r="D33" s="28"/>
      <c r="E33" s="28"/>
      <c r="F33" s="28"/>
      <c r="G33" s="58"/>
    </row>
    <row r="34" spans="1:8" ht="14.25" x14ac:dyDescent="0.2">
      <c r="A34" s="34" t="s">
        <v>21</v>
      </c>
      <c r="B34" s="31"/>
      <c r="C34" s="31"/>
      <c r="D34" s="31"/>
      <c r="E34" s="49"/>
      <c r="F34" s="49"/>
      <c r="G34" s="59">
        <v>1985.99</v>
      </c>
      <c r="H34" s="56"/>
    </row>
    <row r="35" spans="1:8" x14ac:dyDescent="0.2">
      <c r="A35" s="34"/>
      <c r="B35" s="31"/>
      <c r="C35" s="31"/>
      <c r="D35" s="31"/>
      <c r="E35" s="41"/>
      <c r="F35" s="41"/>
      <c r="G35" s="60"/>
    </row>
    <row r="36" spans="1:8" x14ac:dyDescent="0.2">
      <c r="A36" s="47" t="s">
        <v>22</v>
      </c>
      <c r="B36" s="48"/>
      <c r="C36" s="48"/>
      <c r="D36" s="48"/>
      <c r="E36" s="28"/>
      <c r="F36" s="28"/>
      <c r="G36" s="60">
        <v>0</v>
      </c>
    </row>
    <row r="37" spans="1:8" x14ac:dyDescent="0.2">
      <c r="A37" s="27" t="s">
        <v>23</v>
      </c>
      <c r="B37" s="28"/>
      <c r="C37" s="28"/>
      <c r="D37" s="28"/>
      <c r="E37" s="49"/>
      <c r="F37" s="49"/>
      <c r="G37" s="61"/>
    </row>
    <row r="38" spans="1:8" x14ac:dyDescent="0.2">
      <c r="A38" s="27"/>
      <c r="B38" s="28"/>
      <c r="C38" s="28"/>
      <c r="D38" s="28"/>
      <c r="E38" s="41"/>
      <c r="F38" s="41"/>
      <c r="G38" s="62">
        <f>+G34+G36</f>
        <v>1985.99</v>
      </c>
    </row>
    <row r="39" spans="1:8" x14ac:dyDescent="0.2">
      <c r="A39" s="34" t="s">
        <v>13</v>
      </c>
      <c r="B39" s="31"/>
      <c r="C39" s="31"/>
      <c r="D39" s="31"/>
      <c r="E39" s="63"/>
      <c r="F39" s="63"/>
      <c r="G39" s="50"/>
    </row>
    <row r="40" spans="1:8" x14ac:dyDescent="0.2">
      <c r="A40" s="27"/>
      <c r="B40" s="28"/>
      <c r="C40" s="28"/>
      <c r="D40" s="28"/>
      <c r="E40" s="28"/>
      <c r="F40" s="28"/>
      <c r="G40" s="38"/>
    </row>
    <row r="41" spans="1:8" x14ac:dyDescent="0.2">
      <c r="A41" s="47" t="s">
        <v>14</v>
      </c>
      <c r="B41" s="48"/>
      <c r="C41" s="48"/>
      <c r="D41" s="48"/>
      <c r="E41" s="28"/>
      <c r="F41" s="28"/>
      <c r="G41" s="38"/>
      <c r="H41" s="46"/>
    </row>
    <row r="42" spans="1:8" x14ac:dyDescent="0.2">
      <c r="A42" s="27" t="s">
        <v>24</v>
      </c>
      <c r="B42" s="28"/>
      <c r="C42" s="28"/>
      <c r="D42" s="28"/>
      <c r="E42" s="63"/>
      <c r="F42" s="63"/>
      <c r="G42" s="64">
        <v>0</v>
      </c>
      <c r="H42" s="56"/>
    </row>
    <row r="43" spans="1:8" x14ac:dyDescent="0.2">
      <c r="A43" s="27"/>
      <c r="B43" s="28"/>
      <c r="C43" s="28"/>
      <c r="D43" s="28"/>
      <c r="E43" s="65"/>
      <c r="F43" s="65"/>
      <c r="G43" s="66">
        <f>+G42</f>
        <v>0</v>
      </c>
    </row>
    <row r="44" spans="1:8" ht="13.5" thickBot="1" x14ac:dyDescent="0.25">
      <c r="A44" s="34" t="s">
        <v>19</v>
      </c>
      <c r="B44" s="31"/>
      <c r="C44" s="31"/>
      <c r="D44" s="31"/>
      <c r="E44" s="28"/>
      <c r="F44" s="28"/>
      <c r="G44" s="33">
        <f>+G38-G42</f>
        <v>1985.99</v>
      </c>
    </row>
    <row r="45" spans="1:8" ht="14.25" thickTop="1" thickBot="1" x14ac:dyDescent="0.25">
      <c r="A45" s="67"/>
      <c r="B45" s="68"/>
      <c r="C45" s="68"/>
      <c r="D45" s="68"/>
      <c r="E45" s="69"/>
      <c r="F45" s="69"/>
      <c r="G45" s="70"/>
    </row>
    <row r="46" spans="1:8" x14ac:dyDescent="0.2">
      <c r="A46" s="31"/>
      <c r="B46" s="31"/>
      <c r="C46" s="31"/>
      <c r="D46" s="31"/>
      <c r="E46" s="28"/>
      <c r="F46" s="28"/>
      <c r="G46" s="71">
        <f>+G44-G29</f>
        <v>0</v>
      </c>
    </row>
    <row r="47" spans="1:8" x14ac:dyDescent="0.2">
      <c r="A47" s="31"/>
      <c r="B47" s="31"/>
      <c r="C47" s="31"/>
      <c r="D47" s="31"/>
      <c r="E47" s="28"/>
      <c r="F47" s="28"/>
      <c r="G47" s="72"/>
    </row>
    <row r="48" spans="1:8" x14ac:dyDescent="0.2">
      <c r="C48" s="41"/>
      <c r="G48" s="57"/>
    </row>
    <row r="52" spans="1:7" x14ac:dyDescent="0.2">
      <c r="A52" s="73" t="s">
        <v>25</v>
      </c>
      <c r="B52" s="73"/>
      <c r="D52" s="73" t="s">
        <v>26</v>
      </c>
      <c r="E52" s="73"/>
      <c r="G52" s="74" t="s">
        <v>27</v>
      </c>
    </row>
    <row r="54" spans="1:7" x14ac:dyDescent="0.2">
      <c r="A54" s="75"/>
    </row>
    <row r="55" spans="1:7" x14ac:dyDescent="0.2">
      <c r="A55" s="75"/>
    </row>
  </sheetData>
  <protectedRanges>
    <protectedRange sqref="H11" name="Rango1"/>
  </protectedRanges>
  <mergeCells count="15">
    <mergeCell ref="E42:F42"/>
    <mergeCell ref="A52:B52"/>
    <mergeCell ref="D52:E52"/>
    <mergeCell ref="A19:B19"/>
    <mergeCell ref="E24:F24"/>
    <mergeCell ref="E29:F29"/>
    <mergeCell ref="E34:F34"/>
    <mergeCell ref="E37:F37"/>
    <mergeCell ref="E39:F39"/>
    <mergeCell ref="A6:G6"/>
    <mergeCell ref="A7:G7"/>
    <mergeCell ref="A8:G8"/>
    <mergeCell ref="B9:G9"/>
    <mergeCell ref="B11:G11"/>
    <mergeCell ref="A12:G12"/>
  </mergeCells>
  <pageMargins left="0.7" right="0.7" top="0.75" bottom="0.7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CONCILIACION </vt:lpstr>
      <vt:lpstr>'CONCILIACION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Candelaria Reyes</dc:creator>
  <cp:lastModifiedBy>Candelaria Reyes</cp:lastModifiedBy>
  <dcterms:created xsi:type="dcterms:W3CDTF">2026-01-07T19:45:38Z</dcterms:created>
  <dcterms:modified xsi:type="dcterms:W3CDTF">2026-01-07T19:46:22Z</dcterms:modified>
</cp:coreProperties>
</file>