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07-JULIO 2025/"/>
    </mc:Choice>
  </mc:AlternateContent>
  <xr:revisionPtr revIDLastSave="2" documentId="8_{A8B53255-841E-4270-9BD9-4E115496BF88}" xr6:coauthVersionLast="47" xr6:coauthVersionMax="47" xr10:uidLastSave="{8AFD0BF2-3083-4516-93CF-7D1D1E508A0C}"/>
  <bookViews>
    <workbookView xWindow="15240" yWindow="-120" windowWidth="24240" windowHeight="130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'!$A$10:$K$98</definedName>
    <definedName name="_xlnm.Print_Area" localSheetId="0">'QD CUENTA POR PAGAR '!$A$1:$K$159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3" i="11" l="1"/>
  <c r="J92" i="11"/>
  <c r="J81" i="11"/>
  <c r="J82" i="11"/>
  <c r="J83" i="11"/>
  <c r="J84" i="11"/>
  <c r="J85" i="11"/>
  <c r="J86" i="11"/>
  <c r="J87" i="11"/>
  <c r="J88" i="11"/>
  <c r="J89" i="11"/>
  <c r="J90" i="11"/>
  <c r="J91" i="11"/>
  <c r="J80" i="11"/>
  <c r="H74" i="11"/>
  <c r="J74" i="11" s="1"/>
  <c r="J79" i="11"/>
  <c r="J78" i="11"/>
  <c r="J77" i="11"/>
  <c r="J76" i="11"/>
  <c r="J75" i="11"/>
  <c r="J73" i="11" l="1"/>
  <c r="J72" i="11"/>
  <c r="J71" i="11"/>
  <c r="J70" i="11" l="1"/>
  <c r="J69" i="11"/>
  <c r="J68" i="11"/>
  <c r="J67" i="11"/>
  <c r="J66" i="11" l="1"/>
  <c r="J65" i="11"/>
  <c r="J64" i="11"/>
  <c r="J63" i="11" l="1"/>
  <c r="J62" i="11"/>
  <c r="J61" i="11"/>
  <c r="J60" i="11"/>
  <c r="J59" i="11"/>
  <c r="J58" i="11"/>
  <c r="J57" i="11"/>
  <c r="J56" i="11"/>
  <c r="J55" i="11"/>
  <c r="J54" i="11" l="1"/>
  <c r="J53" i="11" l="1"/>
  <c r="J52" i="11"/>
  <c r="J51" i="11" l="1"/>
  <c r="J50" i="11"/>
  <c r="J49" i="11"/>
  <c r="J48" i="11"/>
  <c r="J47" i="11"/>
  <c r="J40" i="11" l="1"/>
  <c r="J41" i="11"/>
  <c r="J42" i="11"/>
  <c r="J43" i="11"/>
  <c r="J44" i="11"/>
  <c r="J45" i="11"/>
  <c r="J46" i="11"/>
  <c r="H39" i="11"/>
  <c r="H98" i="11" s="1"/>
  <c r="J39" i="11" l="1"/>
  <c r="J38" i="11"/>
  <c r="J37" i="11" l="1"/>
  <c r="J36" i="11"/>
  <c r="J35" i="11"/>
  <c r="J34" i="11"/>
  <c r="J33" i="11"/>
  <c r="J22" i="11" l="1"/>
  <c r="J23" i="11"/>
  <c r="J24" i="11"/>
  <c r="J25" i="11"/>
  <c r="J26" i="11"/>
  <c r="J32" i="11" l="1"/>
  <c r="J28" i="11" l="1"/>
  <c r="J29" i="11"/>
  <c r="J30" i="11"/>
  <c r="J31" i="11"/>
  <c r="J27" i="11"/>
  <c r="J21" i="11" l="1"/>
  <c r="J20" i="11" l="1"/>
  <c r="J19" i="11"/>
  <c r="J18" i="11"/>
  <c r="J17" i="11"/>
  <c r="J16" i="11"/>
  <c r="J15" i="11"/>
  <c r="J14" i="11"/>
  <c r="J13" i="11"/>
  <c r="J12" i="11"/>
  <c r="J11" i="11"/>
  <c r="J98" i="11" l="1"/>
  <c r="J15" i="8"/>
  <c r="K14" i="8"/>
  <c r="I15" i="8"/>
  <c r="K13" i="8" l="1"/>
  <c r="K12" i="8" l="1"/>
  <c r="K11" i="8" l="1"/>
  <c r="K10" i="8" l="1"/>
  <c r="K15" i="8" s="1"/>
  <c r="I98" i="11"/>
</calcChain>
</file>

<file path=xl/sharedStrings.xml><?xml version="1.0" encoding="utf-8"?>
<sst xmlns="http://schemas.openxmlformats.org/spreadsheetml/2006/main" count="389" uniqueCount="230">
  <si>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</si>
  <si>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</si>
  <si>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</si>
  <si>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</si>
  <si>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</si>
  <si>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</si>
  <si>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</si>
  <si>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</si>
  <si>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</si>
  <si>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</si>
  <si>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</si>
  <si>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</si>
  <si>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</si>
  <si>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</si>
  <si>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</si>
  <si>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</si>
  <si>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</si>
  <si>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</si>
  <si>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</si>
  <si>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</si>
  <si>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</si>
  <si>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</si>
  <si>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</si>
  <si>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</si>
  <si>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</si>
  <si>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</si>
  <si>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</si>
  <si>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</si>
  <si>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</si>
  <si>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</si>
  <si>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</si>
  <si>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</si>
  <si>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</si>
  <si>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</si>
  <si>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</si>
  <si>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</si>
  <si>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</si>
  <si>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</si>
  <si>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</si>
  <si>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</si>
  <si>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</si>
  <si>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</si>
  <si>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</si>
  <si>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</si>
  <si>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</si>
  <si>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</si>
  <si>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</si>
  <si>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</si>
  <si>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</si>
  <si>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</si>
  <si>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</si>
  <si>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Directora financiera y Administrativa (Interina)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</si>
  <si>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</si>
  <si>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</si>
  <si>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</si>
  <si>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</si>
  <si>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SEGURO RESERVAS SA</t>
  </si>
  <si>
    <t>E450000004938</t>
  </si>
  <si>
    <t>E450000004751</t>
  </si>
  <si>
    <t>PAGO FACTURA 4938, CORRESPONDIENTE RENOVACIÓN DE PÓLIZA ANUAL Y RESPONSABILIDAD CIVIL DE LOS VEHÍCULOS DE MOTOR DE LA FLOTILLA INSTITUCIONAL, SEGÚN DOCUMENTACIÓN ANEXA.</t>
  </si>
  <si>
    <t>PAGO FACTURA 4751, CORRESPONDIENTE RENOVACIÓN DE PÓLIZA ANUAL Y RESPONSABILIDAD CIVIL DE LOS VEHÍCULOS DE MOTOR DE LA FLOTILLA INSTITUCIONAL, SEGÚN DOCUMENTACIÓN ANEXA.</t>
  </si>
  <si>
    <t>E450000004036</t>
  </si>
  <si>
    <t>E450000006047</t>
  </si>
  <si>
    <t>PAGO FACTURA 4036, CORRESPONDIENTE RENOVACIÓN DE PÓLIZA ANUAL Y RESPONSABILIDAD CIVIL DE LOS VEHÍCULOS DE MOTOR DE LA FLOTILLA INSTITUCIONAL, SEGÚN DOCUMENTACIÓN ANEXA.</t>
  </si>
  <si>
    <t>PAGO FACTURA 6047, CORRESPONDIENTE RENOVACIÓN DE PÓLIZA ANUAL Y RESPONSABILIDAD CIVIL DE LOS VEHÍCULOS DE MOTOR DE LA FLOTILLA INSTITUCIONAL, SEGÚN DOCUMENTACIÓN ANEXA.</t>
  </si>
  <si>
    <t xml:space="preserve">E450000005918  </t>
  </si>
  <si>
    <t>PAGO FACTURA 5918, CORRESPONDIENTE RENOVACIÓN DE PÓLIZA ANUAL Y RESPONSABILIDAD CIVIL DE LOS VEHÍCULOS DE MOTOR DE LA FLOTILLA INSTITUCIONAL, SEGÚN DOCUMENTACIÓN ANEXA.</t>
  </si>
  <si>
    <t>B1500007821</t>
  </si>
  <si>
    <t>AGENCIA DE VIAJES MILENA TOURS SRL</t>
  </si>
  <si>
    <t>B1500008101</t>
  </si>
  <si>
    <t>B1500008102</t>
  </si>
  <si>
    <t>B1500007872</t>
  </si>
  <si>
    <t>B1500007920</t>
  </si>
  <si>
    <t xml:space="preserve"> PAGO FACTURAS 8102,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</si>
  <si>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8101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</si>
  <si>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7920,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</si>
  <si>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 7872,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</si>
  <si>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 xml:space="preserve"> PAGO FACTURAS 7821, CORRESPONDIENTE AL PROCESO NO. PROPEEP-CCC-CP-2024-0005, ADENDA EN TIEMPO NO.BS-002874-2025, PARA LA CONTRATACIÓN DE SERVICIO DE AGENCIAS DE VIAJES PARA LAS RESERVAS DE HOSPEDAJES A NIVEL NACIONAL, ALQUILER DE SALONES DE EVENTOS EN HOTELES NACIONALES Y OTROS SERVICIOS AFINES PARA USO INSTITUCIONAL, SEGÚN DOCUMENTACIÓN ANEXA.</t>
  </si>
  <si>
    <t>AL 31 DE JULIO 2025</t>
  </si>
  <si>
    <t>B1500000300</t>
  </si>
  <si>
    <t>COMPANIA DJR ELECTRONICA SRL</t>
  </si>
  <si>
    <t>PAGO FACTURA NO.300, CORRESPONDIENTE AL PROCESO NO.PROPEEP-DAF-CD-2025-0025, PARA LA ADQUISICIÓN DE BOCINAS Y MICRÓFONOS PARA LAS ACTIVIDADES DE LA INSTITUCIÓN, SEGÚN DOCUMENTACIÓN ANEXA.</t>
  </si>
  <si>
    <t>CELNA ENTERPRISES SRL</t>
  </si>
  <si>
    <t>E450000000055</t>
  </si>
  <si>
    <t>PAGO FACTURA 55, CORRESPONDIENTE A LA ORDEN NO. PROPEEP-DAF-CM-2025-0022, PARA LA ADQUISICION DE MONTACARGAS, SEGÚN DOCUEMNTACION ANEXA.</t>
  </si>
  <si>
    <t>COMIDAS SANAS P &amp; R SRL</t>
  </si>
  <si>
    <t>B1500000823</t>
  </si>
  <si>
    <t>B1500000857</t>
  </si>
  <si>
    <t>B1500000877</t>
  </si>
  <si>
    <t>B1500000878</t>
  </si>
  <si>
    <t>PAGO FACTURA NO.823,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</si>
  <si>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NO.857,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</si>
  <si>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NO.877, CORRESPONDIENTE AL PROCESO NO. QST-CCC-CP-2023-0030, CERTIFICACIÓN DE CONTRATO NO BS-0015582-2023, CERTIFICACIÓN ADENDA NO.BS-0014423-2024, CONVOCADO PARA EL SERVICIO DE CATERING PARA LAS ACTIVIDADES DE LA INSTITUCIÓN, SEGÚN DOCUMENTACIÓN ANEXA.</t>
  </si>
  <si>
    <t>PAGO FACTURA NO.878, CORRESPONDIENTE AL PROCESO NO. QST-CCC-CP-2023-0030, CERTIFICACIÓN DE CONTRATO NO BS-0015582-2023, CERTIFICACIÓN ADENDA NO.BS-0014423-2024, CONVOCADO PARA EL SERVICIO DE CATERING PARA LAS ACTIVIDADES DE LA INSTITUCIÓN, SEGÚN DOCUMENTACIÓN ANEXA.</t>
  </si>
  <si>
    <t>DITA SERVICES SRL</t>
  </si>
  <si>
    <t>B1500000592</t>
  </si>
  <si>
    <t>PAGO FACTURA NO.592, CORRESPONDIENTE AL PROCESO NO. PROPEEP-DAF-CM-2025-0005, PARA LA CONTRATACIÓN DE SERVICIOS DE FUMIGACIÓN GENERAL DE INSECTOS RASTREROS, VOLADORES Y MICROORGANISMOS EN LAS INSTALACIONES DE LA INSTITUCIÓN, DIRIGIDO A EMPRESAS MIPYMES, POR UN VALOR DE RD$11,505.00, MENOS RET. 5% ISR RD$487.50, SEGÚN DOCUMENTACIÓN ANEXA.</t>
  </si>
  <si>
    <t>SKAGEN SRL</t>
  </si>
  <si>
    <t>B1500000703</t>
  </si>
  <si>
    <t>PAGO FACTURAS 698 , CORRESPONDIENTE AL PROCESO NO.QEC-CCC-PEPU-2022-0002 ADENDA NO. BS-0015637-2024 EL ALQUILER INMUEBLE NAVE II DEL COMPLEJO MEYCY, DE 2,105 M2, PARA SER UTILIZADO COMO ALMACEN INSTITUCIONAL CON ÁREA DE CARGA Y DESCARGA, UBICADO EN EL KM11 DE LA AUTOPISTA DUARTE, PARAJE LA TIERRA LLANA, DEL PERIODO 18/06/2025 AL 18/07/2025 Y 18/05/2025 AL 18/06/2025,SEGÚN DOCUMENTACIÓN ANEXA.</t>
  </si>
  <si>
    <t>GRUPO EMPRESARIAL ONI3 SRL</t>
  </si>
  <si>
    <t>B1500000274</t>
  </si>
  <si>
    <t>PAGO FACTURA 274, CORRESPONDIENTE A LA ORDEN NO. PROPEEP-DAF-CM-2025-0021, PARA LA ADQUISICIÓN DE ÚTILES DEPORTIVOS, DIRIGIDO A MIPYMES MUJER, SEGÚN DOCUMENTACIÓN ANEXA.</t>
  </si>
  <si>
    <t xml:space="preserve"> PAGO FACTURA NO.4, CORRESPONDIENTE AL PROCESO NO. PROPEEP-DAF-CD-2025-0020, PARA LA CONTRATACIÓN DE ADQUISICIÓN DE SEÑALÉTICAS PARA ÁREAS DE LA INSTITUCIÓN, SEGÚN DOCUMENTACIÓN ANEXA.</t>
  </si>
  <si>
    <t>ASM BORDADOS Y ARTICULOS PREMIUM SRL</t>
  </si>
  <si>
    <t>B1500000222</t>
  </si>
  <si>
    <t>MINERVINO SRL</t>
  </si>
  <si>
    <t xml:space="preserve"> PAGO FACTURA 222, CORRESPONDIENTE AL PROCESO NO. PROPEEP-DAF-CM-2024-0035, PARA LA ADQUISICIÓN DE FARDOS DE AGUA PARA USO INSTITUCIONAL, SEGÚN DOCUMENTACIÓN ANEXA.</t>
  </si>
  <si>
    <t>ECO PETROLEO DOMINICANA SA</t>
  </si>
  <si>
    <t>PAGO FACTURA 154, CORRESPONDIENTE AL PROCESO NO. PROPEEP-CCC-LPN-2025-0002, PARA LA ADQUISICION DE TICKETS DE COMBUSTIBLE PARA LA FLOTILLA VEHICULAR DE LA INSTITUCION, LOTE 2, SEGÚN DOCUMENTACION ANEXA.</t>
  </si>
  <si>
    <t xml:space="preserve">E450000000154      </t>
  </si>
  <si>
    <t>LOURDES YNMACULADA DE OLEO VALENZUELA</t>
  </si>
  <si>
    <t>B1500000161</t>
  </si>
  <si>
    <t xml:space="preserve"> PAGO FACTURA NO.161, CORRESPONDIENTE A LA ORDEN NO.016, CORRESPONDIENTE A LOS SERVICIOS NOTARIALES REALIZADOS PARA LA INSTITUCIÓN, SEGÚN DOCUMENTACIÓN ANEXA.</t>
  </si>
  <si>
    <t>NL OVIEDO GROUP SRL</t>
  </si>
  <si>
    <t>B1500000169</t>
  </si>
  <si>
    <t>PAGO FACTURA NO.169, CORRESPONDIENTE AL PROCESO NO.PROPEEP-DAF-CM-2024-0016, PARA LA ADQUISICIÓN DE GALLETAS Y LECHE CON CHOCOLATE PARA SER DISTRIBUIDAS EN LA JORNADA DE INCLUSIÓN SOCIAL, DIRIGIDO A MIPYMES MUJER, SEGÚN DOCUMENTACIÓN ANEXA.</t>
  </si>
  <si>
    <t>B1500001554</t>
  </si>
  <si>
    <t>HERMOSILLO COMERCIAL SRL</t>
  </si>
  <si>
    <t>B1500001560</t>
  </si>
  <si>
    <t>B1500001567</t>
  </si>
  <si>
    <t>E450000000002</t>
  </si>
  <si>
    <t xml:space="preserve"> PAGO FACTURA NO.1554, CORRESPONDIENTE AL PROCESO NO.QST-CCC-LPN-2023-0006, CONVOCADO PARA LA ADQUISICIÓN DE ALIMENTOS Y BEBIDAS PARA LAS JORNADAS DE INCLUSIÓN SOCIAL, LOTE 2, SEGÚN DOCUMENTACIÓN ANEXA.</t>
  </si>
  <si>
    <t xml:space="preserve"> PAGO FACTURA NO.1560, CORRESPONDIENTE AL PROCESO NO.QST-CCC-LPN-2023-0006, CONVOCADO PARA LA ADQUISICIÓN DE ALIMENTOS Y BEBIDAS PARA LAS JORNADAS DE INCLUSIÓN SOCIAL, LOTE 2, SEGÚN DOCUMENTACIÓN ANEXA.</t>
  </si>
  <si>
    <t xml:space="preserve"> PAGO FACTURA NO.1567, CORRESPONDIENTE AL PROCESO NO.QST-CCC-LPN-2023-0006, CONVOCADO PARA LA ADQUISICIÓN DE ALIMENTOS Y BEBIDAS PARA LAS JORNADAS DE INCLUSIÓN SOCIAL, LOTE 2, SEGÚN DOCUMENTACIÓN ANEXA.</t>
  </si>
  <si>
    <t xml:space="preserve"> PAGO FACTURA NO.2, CORRESPONDIENTE AL PROCESO NO.QST-CCC-LPN-2023-0006, CONVOCADO PARA LA ADQUISICIÓN DE ALIMENTOS Y BEBIDAS PARA LAS JORNADAS DE INCLUSIÓN SOCIAL, LOTE 2, SEGÚN DOCUMENTACIÓN ANEXA.</t>
  </si>
  <si>
    <t>E450000028968</t>
  </si>
  <si>
    <t>TOTALENERGIES MARKETING DOMINICANA SA</t>
  </si>
  <si>
    <t xml:space="preserve"> PAGO FACTURA NO.8968, CORRESPONDIENTE AL PROCESO NO.PROPEEP-CCC-LPN-2025-0002, PARA LA ADQUISICIÓN DE TICKETS DE COMBUSTIBLE PARA SER UTILIZADOS EN LA FLOTILLA VEHICULAR PARA LA OPERATIVIDAD DE LA INSTITUCIÓN, SEGÚN DOCUMENTACIÓN ANEXA.</t>
  </si>
  <si>
    <t>E450000000283</t>
  </si>
  <si>
    <t>THE CLASIC GOURMET H &amp; A SRL</t>
  </si>
  <si>
    <t xml:space="preserve"> PAGO FACTURA NO.283, CORRESPONDIENTE AL PROCESO NO.PROPEEP-CCC-LPN-2024-0012, CONVOCADO PARA LA CONTRATACIÓN DE SERVICIO DE ALIMENTACIÓN PRE-EMPACADOS PARA EL PERSONAL DE LA INSTITUCIÓN Y SUS DEPENDENCIAS , DIRIGIDO A MIPYMES, LOTE 3, SEGÚN DOCUMENTACIÓN ANEXA.</t>
  </si>
  <si>
    <t>GREGORIA DEL ROSARIO ORTIZ THEN</t>
  </si>
  <si>
    <t>B1500000238</t>
  </si>
  <si>
    <t xml:space="preserve">PAGO FACTURA NO.238, CORRESPONDIENTE AL PROCESO NO.QST-CCC-CP-2023-0029, ADENDA EN TIEMPO NO. BS-0014772-2024, CONVOCADO PARA LA ADQUISICIÓN DE UNIFORMES, T-HIRTS Y GORRAS, PARA LAS JORNADAS DE INCLUSIÓN SOCIAL Y USO INSTITUCIONAL, SEGÚN DOCUMENTACIÓN ANEXA. </t>
  </si>
  <si>
    <t>B1500000007</t>
  </si>
  <si>
    <t>GRUPO ALEYEN 23 C A SRL</t>
  </si>
  <si>
    <t xml:space="preserve">PAGO FACTURA NO.7, CORRESPONDIENTE AL PROCESO NO.PROPEEP-CCC-CP-2024-0026, CONVOCADO PARA LA ADQUISICIÓN DE SILLAS DE RUEDAS PARA SER DONADAS EN LAS JORNADAS Y PROGRAMAS DE INCLUSIÓN SOCIAL DE LA INSTITUCIÓN EN TODO EL TERRITORIO NACIONAL, DIRIGIDO A MIPYMES, SEGÚN DOCUMENTACIÓN. </t>
  </si>
  <si>
    <t>PAGO FACTURA NO.3, CORRESPONDIENTE AL PROCESO NO. PROPEEP-DAF-CM-2025-0023, CONVOCADO PARA ADQUISICIÓN DE HERRAMIENTAS, MATERIALES ELÉCTRICOS Y MAQUINARIAS, SEGÚN DOCUMENTACIÓN ANEXA.</t>
  </si>
  <si>
    <t>ROSSEL SRL</t>
  </si>
  <si>
    <t>E450000000003</t>
  </si>
  <si>
    <t>E450000002534</t>
  </si>
  <si>
    <t>SANTO DOMINGO MOTORS COMPANY SA</t>
  </si>
  <si>
    <t>E450000003006</t>
  </si>
  <si>
    <t>E450000003010</t>
  </si>
  <si>
    <t>E450000003068</t>
  </si>
  <si>
    <t>E450000003212</t>
  </si>
  <si>
    <t>E450000003353</t>
  </si>
  <si>
    <t>E450000003381</t>
  </si>
  <si>
    <t>E450000003418</t>
  </si>
  <si>
    <t>E450000003540</t>
  </si>
  <si>
    <t xml:space="preserve"> PAGO FACTURA 2534,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</si>
  <si>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3006,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</si>
  <si>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3010,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</si>
  <si>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3068,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</si>
  <si>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3212,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</si>
  <si>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3353,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</si>
  <si>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3381,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</si>
  <si>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3418, CORRESPONDIENTE AL PROCESO NO.QST-CCC-PEPU-2023-0001, ADENDA EN TIEMPO NO.BS-0012435-2024, ADENDA EN MONTO NO.BS-00036633-2025, CONVOCADO PARA EL SERVICIO DE MANTENIMIENTO FLOTILLA VEHICULAR, POR UN VALOR DE RD$430,783.29, SEGÚN DOCUMENTACIÓN ANEXA.</t>
  </si>
  <si>
    <t xml:space="preserve"> PAGO FACTURA 3540, CORRESPONDIENTE AL PROCESO NO.QST-CCC-PEPU-2023-0001, ADENDA EN TIEMPO NO.BS-0012435-2024, ADENDA EN MONTO NO.BS-00036633-2025, CONVOCADO PARA EL SERVICIO DE MANTENIMIENTO FLOTILLA VEHICULAR, POR UN VALOR DE RD$430,783.29, SEGÚN DOCUMENTACIÓN ANEXA.</t>
  </si>
  <si>
    <t>E450000001630</t>
  </si>
  <si>
    <t>E450000001710</t>
  </si>
  <si>
    <t>E450000001722</t>
  </si>
  <si>
    <t xml:space="preserve">PAGO FACTURA NO.1722, CORRESPONDIENTE AL PROCESO NO.QST-CCC-PEPU-2023-0001, ADENDA EN TIEMPO NO. BS-0013368-2024, PARA EL SERVICIO DE MANTENIMIENTO PARA LA FLOTILLA VEHICULAR, SEGÚN DOCUMENTACIÓN ANEXA. </t>
  </si>
  <si>
    <t xml:space="preserve">PAGO FACTURA NO.1710, CORRESPONDIENTE AL PROCESO NO.QST-CCC-PEPU-2023-0001, ADENDA EN TIEMPO NO. BS-0013368-2024, PARA EL SERVICIO DE MANTENIMIENTO PARA LA FLOTILLA VEHICULAR, SEGÚN DOCUMENTACIÓN ANEXA. </t>
  </si>
  <si>
    <t xml:space="preserve">PAGO FACTURA NO.1630, CORRESPONDIENTE AL PROCESO NO.QST-CCC-PEPU-2023-0001, ADENDA EN TIEMPO NO. BS-0013368-2024, PARA EL SERVICIO DE MANTENIMIENTO PARA LA FLOTILLA VEHICULAR, SEGÚN DOCUMENTACIÓN ANEXA. </t>
  </si>
  <si>
    <t>MAGNA MOTORS S A</t>
  </si>
  <si>
    <t>GRUPO ZOMO SRL</t>
  </si>
  <si>
    <t>B1500000130</t>
  </si>
  <si>
    <t>PAGO FACTURA 130, CORRESPONDIENTE AL PROCESO NO.PROPEEP-DAF-CD-2025-0012, PARA LA ADQUISICIÓN DE SILLAS PLÁSTICAS PARA USO INSTITUCIONAL, SEGÚN DOCUMENTACIÓN ANEXA.</t>
  </si>
  <si>
    <t>VIAMAR SA</t>
  </si>
  <si>
    <t>B1500000088</t>
  </si>
  <si>
    <t>PYQUI MOVIL SRL</t>
  </si>
  <si>
    <t>PAGO FACTURA NO.88, CORRESPONDIENTE A LA ORDEN NO. PROPEEP-DAF-CD-2024-0028, PARA LA CONTRATACIÓN DE SERVICIO DE MONITOREO SATELITAL MEDIANTE GPS, PARA LA FLOTILLA VEHICULAR DE LA INSTITUCIÓN, SEGÚN DOCUMENTACIÓN ANEXA.</t>
  </si>
  <si>
    <t>CONSTRUNOVE SRL</t>
  </si>
  <si>
    <t>E450000000024</t>
  </si>
  <si>
    <t>E450000000025</t>
  </si>
  <si>
    <t>PAGO FACTURAS NO.24, CORRESPONDIENTE AL PROCESO NO. PROPEEP-CCC-CP-2024-0011, ADENDA EN TIEMPO NO. CO-0003253-2024, PARA EL REMOZAMIENTO DE TECHOS EN EL MUNICIPIO DE BONAO, PROVINCIA MONSEÑOR NOUEL, SEGÚN DOCUMENTACIÓN ANEXA.</t>
  </si>
  <si>
    <t>PAGO FACTURAS NO.25, CORRESPONDIENTE AL PROCESO NO. PROPEEP-CCC-CP-2024-0011, ADENDA EN TIEMPO NO. CO-0003253-2024, PARA EL REMOZAMIENTO DE TECHOS EN EL MUNICIPIO DE BONAO, PROVINCIA MONSEÑOR NOUEL, SEGÚN DOCUMENTACIÓN ANEXA.</t>
  </si>
  <si>
    <t>B1500000108</t>
  </si>
  <si>
    <t>B1500000109</t>
  </si>
  <si>
    <t>ESTRELLA ROJA SRL</t>
  </si>
  <si>
    <t>P PAGO FACTURAS 109, CORRESPONDIENTE AL PROCESO NO.PROPEEP-CCC-LPN-2025-0003, PARA LA ADQUISICIÓN DE KITS DE RACIONES ALIMENTARIAS PARA SER DONADAS EN LAS JORNADAS DE INCLUSIÓN SOCIAL, LOTE I, SEGÚN DOCUMENTACIÓN ANEXA.</t>
  </si>
  <si>
    <t>P PAGO FACTURAS 108, CORRESPONDIENTE AL PROCESO NO.PROPEEP-CCC-LPN-2025-0003, PARA LA ADQUISICIÓN DE KITS DE RACIONES ALIMENTARIAS PARA SER DONADAS EN LAS JORNADAS DE INCLUSIÓN SOCIAL, LOTE I, SEGÚN DOCUMENTACIÓN ANEXA.</t>
  </si>
  <si>
    <t>B1500000014</t>
  </si>
  <si>
    <t>MISBEL ELIZA TAVAREZ ARIAS</t>
  </si>
  <si>
    <t xml:space="preserve"> PAGO FACTURA NO.14, CORRESPONDIENTE AL PROCESO NO.PROPEEP-DAF-CM-2025-0015, PARA LA CONTRATACIÓN DE SERVICIOS DE TRANSPORTE PARA MUDANZA DE ALMACÉN, SEGÚN DOCUMENTACIÓN ANEXA.</t>
  </si>
  <si>
    <t>COMPAÑÍA DOMINICANA DE TELEFONOS SA</t>
  </si>
  <si>
    <t>E450000086670</t>
  </si>
  <si>
    <t>E450000086429</t>
  </si>
  <si>
    <t>E450000086430</t>
  </si>
  <si>
    <t>E450000086486</t>
  </si>
  <si>
    <t>E450000086929</t>
  </si>
  <si>
    <t>E450000086959</t>
  </si>
  <si>
    <t>PAGO FACTURA 6670, CORRESPONDIENTE AL SERVICIO DE TELÉLEFONO, LICENCIA E INTERNET DE LA INSTITUCIÓN, SEGÚN DOCUEMNTACIÓN ANEXA.</t>
  </si>
  <si>
    <t>PAGO FACTURA 6429, CORRESPONDIENTE AL SERVICIO DE TELÉLEFONO, LICENCIA E INTERNET DE LA INSTITUCIÓN, SEGÚN DOCUEMNTACIÓN ANEXA.</t>
  </si>
  <si>
    <t>PAGO FACTURA 6430, CORRESPONDIENTE AL SERVICIO DE TELÉLEFONO, LICENCIA E INTERNET DE LA INSTITUCIÓN, SEGÚN DOCUEMNTACIÓN ANEXA.</t>
  </si>
  <si>
    <t>PAGO FACTURA 6486, CORRESPONDIENTE AL SERVICIO DE TELÉLEFONO, LICENCIA E INTERNET DE LA INSTITUCIÓN, SEGÚN DOCUEMNTACIÓN ANEXA.</t>
  </si>
  <si>
    <t>PAGO FACTURA 6929, CORRESPONDIENTE AL SERVICIO DE TELÉLEFONO, LICENCIA E INTERNET DE LA INSTITUCIÓN, SEGÚN DOCUEMNTACIÓN ANEXA.</t>
  </si>
  <si>
    <t>PAGO FACTURA 6959, CORRESPONDIENTE AL SERVICIO DE TELÉLEFONO, LICENCIA E INTERNET DE LA INSTITUCIÓN, SEGÚN DOCUEMNTACIÓN ANEXA.</t>
  </si>
  <si>
    <t>E450000005597</t>
  </si>
  <si>
    <t>E450000005652</t>
  </si>
  <si>
    <t>E450000005651</t>
  </si>
  <si>
    <t>E450000005769</t>
  </si>
  <si>
    <t>E450000005857</t>
  </si>
  <si>
    <t>E450000006001</t>
  </si>
  <si>
    <t>E450000006153</t>
  </si>
  <si>
    <t>E450000006357</t>
  </si>
  <si>
    <t>E450000006423</t>
  </si>
  <si>
    <t>E450000006631</t>
  </si>
  <si>
    <t>E450000006647</t>
  </si>
  <si>
    <t>E450000006673</t>
  </si>
  <si>
    <t>P PAGO FACTURAS NO. 5597, CORRESPONDIENTE AL PROCESO NO.QST-CCC-PEPU-2023-0001, ADENDA EN TIEMPO NO.BS-0012612-2024, PARA EL SERVICIO DE MANTENIMIENTO PARA LA FLOTILLA VEHICULAR INSTITUCIONAL, SEGÚN DOCUMENTACIÓN ANEXA.</t>
  </si>
  <si>
    <t>P PAGO FACTURAS NO. 5652, CORRESPONDIENTE AL PROCESO NO.QST-CCC-PEPU-2023-0001, ADENDA EN TIEMPO NO.BS-0012612-2024, PARA EL SERVICIO DE MANTENIMIENTO PARA LA FLOTILLA VEHICULAR INSTITUCIONAL, SEGÚN DOCUMENTACIÓN ANEXA.</t>
  </si>
  <si>
    <t>P PAGO FACTURAS NO. 5651, CORRESPONDIENTE AL PROCESO NO.QST-CCC-PEPU-2023-0001, ADENDA EN TIEMPO NO.BS-0012612-2024, PARA EL SERVICIO DE MANTENIMIENTO PARA LA FLOTILLA VEHICULAR INSTITUCIONAL, SEGÚN DOCUMENTACIÓN ANEXA.</t>
  </si>
  <si>
    <t>P PAGO FACTURAS NO. 5769, CORRESPONDIENTE AL PROCESO NO.QST-CCC-PEPU-2023-0001, ADENDA EN TIEMPO NO.BS-0012612-2024, PARA EL SERVICIO DE MANTENIMIENTO PARA LA FLOTILLA VEHICULAR INSTITUCIONAL, SEGÚN DOCUMENTACIÓN ANEXA.</t>
  </si>
  <si>
    <t>P PAGO FACTURAS NO. 5857, CORRESPONDIENTE AL PROCESO NO.QST-CCC-PEPU-2023-0001, ADENDA EN TIEMPO NO.BS-0012612-2024, PARA EL SERVICIO DE MANTENIMIENTO PARA LA FLOTILLA VEHICULAR INSTITUCIONAL, SEGÚN DOCUMENTACIÓN ANEXA.</t>
  </si>
  <si>
    <t>P PAGO FACTURAS NO. 6001, CORRESPONDIENTE AL PROCESO NO.QST-CCC-PEPU-2023-0001, ADENDA EN TIEMPO NO.BS-0012612-2024, PARA EL SERVICIO DE MANTENIMIENTO PARA LA FLOTILLA VEHICULAR INSTITUCIONAL, SEGÚN DOCUMENTACIÓN ANEXA.</t>
  </si>
  <si>
    <t>P PAGO FACTURAS NO. 6153, CORRESPONDIENTE AL PROCESO NO.QST-CCC-PEPU-2023-0001, ADENDA EN TIEMPO NO.BS-0012612-2024, PARA EL SERVICIO DE MANTENIMIENTO PARA LA FLOTILLA VEHICULAR INSTITUCIONAL, SEGÚN DOCUMENTACIÓN ANEXA.</t>
  </si>
  <si>
    <t>P PAGO FACTURAS NO. 6357, CORRESPONDIENTE AL PROCESO NO.QST-CCC-PEPU-2023-0001, ADENDA EN TIEMPO NO.BS-0012612-2024, PARA EL SERVICIO DE MANTENIMIENTO PARA LA FLOTILLA VEHICULAR INSTITUCIONAL, SEGÚN DOCUMENTACIÓN ANEXA.</t>
  </si>
  <si>
    <t>P PAGO FACTURAS NO. 6423, CORRESPONDIENTE AL PROCESO NO.QST-CCC-PEPU-2023-0001, ADENDA EN TIEMPO NO.BS-0012612-2024, PARA EL SERVICIO DE MANTENIMIENTO PARA LA FLOTILLA VEHICULAR INSTITUCIONAL, SEGÚN DOCUMENTACIÓN ANEXA.</t>
  </si>
  <si>
    <t>P PAGO FACTURAS NO. 6631, CORRESPONDIENTE AL PROCESO NO.QST-CCC-PEPU-2023-0001, ADENDA EN TIEMPO NO.BS-0012612-2024, PARA EL SERVICIO DE MANTENIMIENTO PARA LA FLOTILLA VEHICULAR INSTITUCIONAL, SEGÚN DOCUMENTACIÓN ANEXA.</t>
  </si>
  <si>
    <t>P PAGO FACTURAS NO. 6647, CORRESPONDIENTE AL PROCESO NO.QST-CCC-PEPU-2023-0001, ADENDA EN TIEMPO NO.BS-0012612-2024, PARA EL SERVICIO DE MANTENIMIENTO PARA LA FLOTILLA VEHICULAR INSTITUCIONAL, SEGÚN DOCUMENTACIÓN ANEXA.</t>
  </si>
  <si>
    <t>P PAGO FACTURAS NO. 6673, CORRESPONDIENTE AL PROCESO NO.QST-CCC-PEPU-2023-0001, ADENDA EN TIEMPO NO.BS-0012612-2024, PARA EL SERVICIO DE MANTENIMIENTO PARA LA FLOTILLA VEHICULAR INSTITUCIONAL, SEGÚN DOCUMENTACIÓN ANEXA.</t>
  </si>
  <si>
    <t>B1500000305</t>
  </si>
  <si>
    <t>MAGGIE HELEN CESPEDES MARMOLEJOS</t>
  </si>
  <si>
    <t>PAGO FACTURA NIO.305, CORRESPONDIENTE A LA ORDEN NO.017, PARA LOS SERVICIOS NOTARIALES REALIZADOS PARA LA INSTITUCIÓN, SEGÚN DOCUMENTACIÓN ANEXA.</t>
  </si>
  <si>
    <t>METAL ACD SRL</t>
  </si>
  <si>
    <t>B1500000083</t>
  </si>
  <si>
    <t>PAGO FACTURA NO.83, CORRESPONDIENTE AL PROCESO NO.PROPEEP-CCC-PEPU-2025-0003, CONVOCADO PARA EL ALQUILER DE NAVE INDUSTRIAL PARA USO ÚNICO ALMACÉN DE LA INSTITUCIÓN, SEGÚN DOCUMENTACIÓN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</si>
</sst>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1252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4" fontId="2" fillId="0" borderId="5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4" fontId="8" fillId="5" borderId="3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3" xfId="0" applyFont="1" applyBorder="1"/>
    <xf numFmtId="0" fontId="19" fillId="5" borderId="3" xfId="0" applyFont="1" applyFill="1" applyBorder="1" applyAlignment="1">
      <alignment vertical="center" wrapText="1"/>
    </xf>
    <xf numFmtId="0" fontId="24" fillId="5" borderId="0" xfId="0" applyFont="1" applyFill="1" applyAlignment="1">
      <alignment vertical="center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122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122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149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150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150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109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110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M114"/>
  <sheetViews>
    <sheetView tabSelected="1" view="pageBreakPreview" zoomScale="71" zoomScaleNormal="70" zoomScaleSheetLayoutView="71" workbookViewId="0">
      <pane ySplit="10" topLeftCell="A89" activePane="bottomLeft" state="frozen"/>
      <selection pane="bottomLeft" activeCell="J21" sqref="J21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18.7109375" customWidth="1"/>
    <col min="5" max="5" width="12.5703125" customWidth="1"/>
    <col min="6" max="6" width="42" customWidth="1"/>
    <col min="7" max="7" width="125" style="49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5.75">
      <c r="A7" s="92" t="s">
        <v>78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15.75">
      <c r="A8" s="91" t="s">
        <v>1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ht="15" customHeight="1" thickBot="1">
      <c r="A9" s="91" t="s">
        <v>2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32.25" thickBot="1">
      <c r="A10" s="66" t="s">
        <v>3</v>
      </c>
      <c r="B10" s="67" t="s">
        <v>4</v>
      </c>
      <c r="C10" s="67" t="s">
        <v>5</v>
      </c>
      <c r="D10" s="67" t="s">
        <v>6</v>
      </c>
      <c r="E10" s="67" t="s">
        <v>7</v>
      </c>
      <c r="F10" s="67" t="s">
        <v>8</v>
      </c>
      <c r="G10" s="68" t="s">
        <v>9</v>
      </c>
      <c r="H10" s="67" t="s">
        <v>10</v>
      </c>
      <c r="I10" s="67" t="s">
        <v>11</v>
      </c>
      <c r="J10" s="67" t="s">
        <v>12</v>
      </c>
      <c r="K10" s="69" t="s">
        <v>13</v>
      </c>
    </row>
    <row r="11" spans="1:11" s="56" customFormat="1" ht="18.75" customHeight="1">
      <c r="A11" s="60">
        <v>1</v>
      </c>
      <c r="B11" s="58">
        <v>44897</v>
      </c>
      <c r="C11" s="61">
        <v>45291</v>
      </c>
      <c r="D11" s="62" t="s">
        <v>34</v>
      </c>
      <c r="E11" s="62">
        <v>100</v>
      </c>
      <c r="F11" s="63" t="s">
        <v>35</v>
      </c>
      <c r="G11" s="59" t="s">
        <v>36</v>
      </c>
      <c r="H11" s="64">
        <v>7035376.6900000004</v>
      </c>
      <c r="I11" s="65">
        <v>0</v>
      </c>
      <c r="J11" s="64">
        <f>+H11-I11</f>
        <v>7035376.6900000004</v>
      </c>
      <c r="K11" s="62" t="s">
        <v>30</v>
      </c>
    </row>
    <row r="12" spans="1:11" s="56" customFormat="1" ht="23.25" customHeight="1">
      <c r="A12" s="60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50">
        <v>4124841.37</v>
      </c>
      <c r="I12" s="51">
        <v>0</v>
      </c>
      <c r="J12" s="50">
        <f t="shared" ref="J12:J18" si="0">+H12-I12</f>
        <v>4124841.37</v>
      </c>
      <c r="K12" s="36" t="s">
        <v>30</v>
      </c>
    </row>
    <row r="13" spans="1:11" s="56" customFormat="1" ht="30">
      <c r="A13" s="60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50">
        <v>1338453.8</v>
      </c>
      <c r="I13" s="51">
        <v>0</v>
      </c>
      <c r="J13" s="50">
        <f t="shared" si="0"/>
        <v>1338453.8</v>
      </c>
      <c r="K13" s="36" t="s">
        <v>30</v>
      </c>
    </row>
    <row r="14" spans="1:11" s="56" customFormat="1" ht="15">
      <c r="A14" s="60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50">
        <v>17700</v>
      </c>
      <c r="I14" s="51">
        <v>0</v>
      </c>
      <c r="J14" s="50">
        <f t="shared" si="0"/>
        <v>17700</v>
      </c>
      <c r="K14" s="36" t="s">
        <v>30</v>
      </c>
    </row>
    <row r="15" spans="1:11" s="56" customFormat="1" ht="15">
      <c r="A15" s="60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6" t="s">
        <v>22</v>
      </c>
      <c r="G15" s="46" t="s">
        <v>23</v>
      </c>
      <c r="H15" s="52">
        <v>833273.65</v>
      </c>
      <c r="I15" s="52">
        <v>0</v>
      </c>
      <c r="J15" s="50">
        <f t="shared" si="0"/>
        <v>833273.65</v>
      </c>
      <c r="K15" s="36" t="s">
        <v>30</v>
      </c>
    </row>
    <row r="16" spans="1:11" s="56" customFormat="1" ht="15">
      <c r="A16" s="60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3">
        <v>833273.65</v>
      </c>
      <c r="I16" s="53">
        <v>0</v>
      </c>
      <c r="J16" s="50">
        <f t="shared" si="0"/>
        <v>833273.65</v>
      </c>
      <c r="K16" s="36" t="s">
        <v>30</v>
      </c>
    </row>
    <row r="17" spans="1:11" s="56" customFormat="1" ht="15">
      <c r="A17" s="60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3">
        <v>833273.65</v>
      </c>
      <c r="I17" s="53">
        <v>0</v>
      </c>
      <c r="J17" s="50">
        <f t="shared" si="0"/>
        <v>833273.65</v>
      </c>
      <c r="K17" s="36" t="s">
        <v>30</v>
      </c>
    </row>
    <row r="18" spans="1:11" s="56" customFormat="1" ht="15">
      <c r="A18" s="60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3">
        <v>833273.65</v>
      </c>
      <c r="I18" s="53">
        <v>0</v>
      </c>
      <c r="J18" s="50">
        <f t="shared" si="0"/>
        <v>833273.65</v>
      </c>
      <c r="K18" s="36" t="s">
        <v>30</v>
      </c>
    </row>
    <row r="19" spans="1:11" s="55" customFormat="1" ht="30">
      <c r="A19" s="60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5" t="s">
        <v>45</v>
      </c>
      <c r="G19" s="37" t="s">
        <v>46</v>
      </c>
      <c r="H19" s="38">
        <v>99000</v>
      </c>
      <c r="I19" s="54">
        <v>0</v>
      </c>
      <c r="J19" s="50">
        <f>+H19-I19</f>
        <v>99000</v>
      </c>
      <c r="K19" s="36" t="s">
        <v>30</v>
      </c>
    </row>
    <row r="20" spans="1:11" s="55" customFormat="1" ht="30">
      <c r="A20" s="60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5" t="s">
        <v>48</v>
      </c>
      <c r="G20" s="37" t="s">
        <v>49</v>
      </c>
      <c r="H20" s="38">
        <v>15576</v>
      </c>
      <c r="I20" s="70">
        <v>0</v>
      </c>
      <c r="J20" s="50">
        <f t="shared" ref="J20" si="1">+H20-I20</f>
        <v>15576</v>
      </c>
      <c r="K20" s="36" t="s">
        <v>30</v>
      </c>
    </row>
    <row r="21" spans="1:11" s="55" customFormat="1" ht="45">
      <c r="A21" s="60">
        <v>11</v>
      </c>
      <c r="B21" s="35">
        <v>45824</v>
      </c>
      <c r="C21" s="40">
        <v>46022</v>
      </c>
      <c r="D21" s="36" t="s">
        <v>54</v>
      </c>
      <c r="E21" s="41">
        <v>887</v>
      </c>
      <c r="F21" s="45" t="s">
        <v>53</v>
      </c>
      <c r="G21" s="37" t="s">
        <v>55</v>
      </c>
      <c r="H21" s="38">
        <v>54270</v>
      </c>
      <c r="I21" s="70"/>
      <c r="J21" s="50">
        <f t="shared" ref="J21:J31" si="2">+H21</f>
        <v>54270</v>
      </c>
      <c r="K21" s="36" t="s">
        <v>30</v>
      </c>
    </row>
    <row r="22" spans="1:11" s="55" customFormat="1" ht="30">
      <c r="A22" s="60">
        <v>12</v>
      </c>
      <c r="B22" s="35">
        <v>45826</v>
      </c>
      <c r="C22" s="40">
        <v>46022</v>
      </c>
      <c r="D22" s="36" t="s">
        <v>61</v>
      </c>
      <c r="E22" s="41">
        <v>4036</v>
      </c>
      <c r="F22" s="80" t="s">
        <v>56</v>
      </c>
      <c r="G22" s="37" t="s">
        <v>63</v>
      </c>
      <c r="H22" s="50">
        <v>10491.895</v>
      </c>
      <c r="I22" s="70"/>
      <c r="J22" s="84">
        <f t="shared" si="2"/>
        <v>10491.895</v>
      </c>
      <c r="K22" s="36" t="s">
        <v>30</v>
      </c>
    </row>
    <row r="23" spans="1:11" s="55" customFormat="1" ht="30">
      <c r="A23" s="60">
        <v>13</v>
      </c>
      <c r="B23" s="35">
        <v>45826</v>
      </c>
      <c r="C23" s="40">
        <v>46022</v>
      </c>
      <c r="D23" s="36" t="s">
        <v>58</v>
      </c>
      <c r="E23" s="41">
        <v>4751</v>
      </c>
      <c r="F23" s="80" t="s">
        <v>56</v>
      </c>
      <c r="G23" s="37" t="s">
        <v>60</v>
      </c>
      <c r="H23" s="50">
        <v>4537985.9850000003</v>
      </c>
      <c r="I23" s="70"/>
      <c r="J23" s="84">
        <f t="shared" si="2"/>
        <v>4537985.9850000003</v>
      </c>
      <c r="K23" s="36" t="s">
        <v>30</v>
      </c>
    </row>
    <row r="24" spans="1:11" s="55" customFormat="1" ht="30">
      <c r="A24" s="60">
        <v>14</v>
      </c>
      <c r="B24" s="35">
        <v>45826</v>
      </c>
      <c r="C24" s="40">
        <v>46022</v>
      </c>
      <c r="D24" s="36" t="s">
        <v>57</v>
      </c>
      <c r="E24" s="41">
        <v>4938</v>
      </c>
      <c r="F24" s="80" t="s">
        <v>56</v>
      </c>
      <c r="G24" s="37" t="s">
        <v>59</v>
      </c>
      <c r="H24" s="50">
        <v>148869.91500000001</v>
      </c>
      <c r="I24" s="70"/>
      <c r="J24" s="84">
        <f t="shared" si="2"/>
        <v>148869.91500000001</v>
      </c>
      <c r="K24" s="36" t="s">
        <v>30</v>
      </c>
    </row>
    <row r="25" spans="1:11" s="55" customFormat="1" ht="30">
      <c r="A25" s="60">
        <v>15</v>
      </c>
      <c r="B25" s="35">
        <v>45826</v>
      </c>
      <c r="C25" s="40">
        <v>46022</v>
      </c>
      <c r="D25" s="36" t="s">
        <v>62</v>
      </c>
      <c r="E25" s="41">
        <v>6047</v>
      </c>
      <c r="F25" s="80" t="s">
        <v>56</v>
      </c>
      <c r="G25" s="37" t="s">
        <v>64</v>
      </c>
      <c r="H25" s="50">
        <v>28054.625</v>
      </c>
      <c r="I25" s="70"/>
      <c r="J25" s="84">
        <f t="shared" si="2"/>
        <v>28054.625</v>
      </c>
      <c r="K25" s="36" t="s">
        <v>30</v>
      </c>
    </row>
    <row r="26" spans="1:11" s="55" customFormat="1" ht="30">
      <c r="A26" s="60">
        <v>16</v>
      </c>
      <c r="B26" s="35">
        <v>45826</v>
      </c>
      <c r="C26" s="40">
        <v>46022</v>
      </c>
      <c r="D26" s="36" t="s">
        <v>65</v>
      </c>
      <c r="E26" s="41">
        <v>5918</v>
      </c>
      <c r="F26" s="80" t="s">
        <v>56</v>
      </c>
      <c r="G26" s="37" t="s">
        <v>66</v>
      </c>
      <c r="H26" s="50">
        <v>37935.4</v>
      </c>
      <c r="I26" s="70"/>
      <c r="J26" s="84">
        <f t="shared" si="2"/>
        <v>37935.4</v>
      </c>
      <c r="K26" s="36" t="s">
        <v>30</v>
      </c>
    </row>
    <row r="27" spans="1:11" s="55" customFormat="1" ht="60">
      <c r="A27" s="60">
        <v>17</v>
      </c>
      <c r="B27" s="35">
        <v>45832</v>
      </c>
      <c r="C27" s="40">
        <v>46022</v>
      </c>
      <c r="D27" s="36" t="s">
        <v>67</v>
      </c>
      <c r="E27" s="41">
        <v>7821</v>
      </c>
      <c r="F27" s="45" t="s">
        <v>68</v>
      </c>
      <c r="G27" s="37" t="s">
        <v>77</v>
      </c>
      <c r="H27" s="38">
        <v>18125</v>
      </c>
      <c r="I27" s="70"/>
      <c r="J27" s="50">
        <f t="shared" si="2"/>
        <v>18125</v>
      </c>
      <c r="K27" s="36" t="s">
        <v>30</v>
      </c>
    </row>
    <row r="28" spans="1:11" s="55" customFormat="1" ht="60">
      <c r="A28" s="60">
        <v>18</v>
      </c>
      <c r="B28" s="35">
        <v>45832</v>
      </c>
      <c r="C28" s="40">
        <v>46022</v>
      </c>
      <c r="D28" s="36" t="s">
        <v>71</v>
      </c>
      <c r="E28" s="41">
        <v>7872</v>
      </c>
      <c r="F28" s="45" t="s">
        <v>68</v>
      </c>
      <c r="G28" s="37" t="s">
        <v>76</v>
      </c>
      <c r="H28" s="38">
        <v>282870.8</v>
      </c>
      <c r="I28" s="70"/>
      <c r="J28" s="50">
        <f t="shared" si="2"/>
        <v>282870.8</v>
      </c>
      <c r="K28" s="36" t="s">
        <v>30</v>
      </c>
    </row>
    <row r="29" spans="1:11" s="55" customFormat="1" ht="60">
      <c r="A29" s="60">
        <v>19</v>
      </c>
      <c r="B29" s="35">
        <v>45832</v>
      </c>
      <c r="C29" s="40">
        <v>46022</v>
      </c>
      <c r="D29" s="36" t="s">
        <v>72</v>
      </c>
      <c r="E29" s="41">
        <v>7920</v>
      </c>
      <c r="F29" s="45" t="s">
        <v>68</v>
      </c>
      <c r="G29" s="37" t="s">
        <v>75</v>
      </c>
      <c r="H29" s="38">
        <v>37854</v>
      </c>
      <c r="I29" s="70"/>
      <c r="J29" s="50">
        <f t="shared" si="2"/>
        <v>37854</v>
      </c>
      <c r="K29" s="36" t="s">
        <v>30</v>
      </c>
    </row>
    <row r="30" spans="1:11" s="55" customFormat="1" ht="60">
      <c r="A30" s="60">
        <v>20</v>
      </c>
      <c r="B30" s="35">
        <v>45832</v>
      </c>
      <c r="C30" s="40">
        <v>46022</v>
      </c>
      <c r="D30" s="36" t="s">
        <v>69</v>
      </c>
      <c r="E30" s="41">
        <v>8101</v>
      </c>
      <c r="F30" s="45" t="s">
        <v>68</v>
      </c>
      <c r="G30" s="37" t="s">
        <v>74</v>
      </c>
      <c r="H30" s="38">
        <v>10500.04</v>
      </c>
      <c r="I30" s="70"/>
      <c r="J30" s="50">
        <f t="shared" si="2"/>
        <v>10500.04</v>
      </c>
      <c r="K30" s="36" t="s">
        <v>30</v>
      </c>
    </row>
    <row r="31" spans="1:11" s="55" customFormat="1" ht="60">
      <c r="A31" s="60">
        <v>21</v>
      </c>
      <c r="B31" s="35">
        <v>45832</v>
      </c>
      <c r="C31" s="40">
        <v>46022</v>
      </c>
      <c r="D31" s="36" t="s">
        <v>70</v>
      </c>
      <c r="E31" s="41">
        <v>8102</v>
      </c>
      <c r="F31" s="45" t="s">
        <v>68</v>
      </c>
      <c r="G31" s="37" t="s">
        <v>73</v>
      </c>
      <c r="H31" s="38">
        <v>19864</v>
      </c>
      <c r="I31" s="70"/>
      <c r="J31" s="50">
        <f t="shared" si="2"/>
        <v>19864</v>
      </c>
      <c r="K31" s="36" t="s">
        <v>30</v>
      </c>
    </row>
    <row r="32" spans="1:11" s="55" customFormat="1" ht="45">
      <c r="A32" s="60">
        <v>22</v>
      </c>
      <c r="B32" s="35">
        <v>45846</v>
      </c>
      <c r="C32" s="40">
        <v>46022</v>
      </c>
      <c r="D32" s="36" t="s">
        <v>79</v>
      </c>
      <c r="E32" s="41">
        <v>47</v>
      </c>
      <c r="F32" s="45" t="s">
        <v>80</v>
      </c>
      <c r="G32" s="37" t="s">
        <v>81</v>
      </c>
      <c r="H32" s="38">
        <v>244732</v>
      </c>
      <c r="I32" s="70"/>
      <c r="J32" s="50">
        <f t="shared" ref="J32:J38" si="3">+H32</f>
        <v>244732</v>
      </c>
      <c r="K32" s="36" t="s">
        <v>30</v>
      </c>
    </row>
    <row r="33" spans="1:11" s="55" customFormat="1" ht="30">
      <c r="A33" s="60">
        <v>23</v>
      </c>
      <c r="B33" s="35">
        <v>45854</v>
      </c>
      <c r="C33" s="40">
        <v>46022</v>
      </c>
      <c r="D33" s="36" t="s">
        <v>83</v>
      </c>
      <c r="E33" s="41">
        <v>55</v>
      </c>
      <c r="F33" s="45" t="s">
        <v>82</v>
      </c>
      <c r="G33" s="37" t="s">
        <v>84</v>
      </c>
      <c r="H33" s="38">
        <v>1850636.96</v>
      </c>
      <c r="I33" s="70"/>
      <c r="J33" s="50">
        <f t="shared" si="3"/>
        <v>1850636.96</v>
      </c>
      <c r="K33" s="36" t="s">
        <v>30</v>
      </c>
    </row>
    <row r="34" spans="1:11" s="55" customFormat="1" ht="45">
      <c r="A34" s="60">
        <v>24</v>
      </c>
      <c r="B34" s="35">
        <v>45856</v>
      </c>
      <c r="C34" s="40">
        <v>46022</v>
      </c>
      <c r="D34" s="36" t="s">
        <v>86</v>
      </c>
      <c r="E34" s="41">
        <v>823</v>
      </c>
      <c r="F34" s="45" t="s">
        <v>85</v>
      </c>
      <c r="G34" s="37" t="s">
        <v>90</v>
      </c>
      <c r="H34" s="38">
        <v>13275</v>
      </c>
      <c r="I34" s="70"/>
      <c r="J34" s="50">
        <f t="shared" si="3"/>
        <v>13275</v>
      </c>
      <c r="K34" s="36" t="s">
        <v>30</v>
      </c>
    </row>
    <row r="35" spans="1:11" s="55" customFormat="1" ht="45">
      <c r="A35" s="60">
        <v>25</v>
      </c>
      <c r="B35" s="35">
        <v>45856</v>
      </c>
      <c r="C35" s="40">
        <v>46022</v>
      </c>
      <c r="D35" s="36" t="s">
        <v>87</v>
      </c>
      <c r="E35" s="41">
        <v>857</v>
      </c>
      <c r="F35" s="45" t="s">
        <v>85</v>
      </c>
      <c r="G35" s="37" t="s">
        <v>91</v>
      </c>
      <c r="H35" s="38">
        <v>317066</v>
      </c>
      <c r="I35" s="70"/>
      <c r="J35" s="50">
        <f t="shared" si="3"/>
        <v>317066</v>
      </c>
      <c r="K35" s="36" t="s">
        <v>30</v>
      </c>
    </row>
    <row r="36" spans="1:11" s="55" customFormat="1" ht="45">
      <c r="A36" s="60">
        <v>26</v>
      </c>
      <c r="B36" s="35">
        <v>45856</v>
      </c>
      <c r="C36" s="40">
        <v>46022</v>
      </c>
      <c r="D36" s="36" t="s">
        <v>88</v>
      </c>
      <c r="E36" s="41">
        <v>877</v>
      </c>
      <c r="F36" s="45" t="s">
        <v>85</v>
      </c>
      <c r="G36" s="37" t="s">
        <v>92</v>
      </c>
      <c r="H36" s="38">
        <v>2586619</v>
      </c>
      <c r="I36" s="70"/>
      <c r="J36" s="50">
        <f t="shared" si="3"/>
        <v>2586619</v>
      </c>
      <c r="K36" s="36" t="s">
        <v>30</v>
      </c>
    </row>
    <row r="37" spans="1:11" s="55" customFormat="1" ht="45">
      <c r="A37" s="60">
        <v>27</v>
      </c>
      <c r="B37" s="35">
        <v>45856</v>
      </c>
      <c r="C37" s="40">
        <v>46022</v>
      </c>
      <c r="D37" s="36" t="s">
        <v>89</v>
      </c>
      <c r="E37" s="41">
        <v>878</v>
      </c>
      <c r="F37" s="45" t="s">
        <v>85</v>
      </c>
      <c r="G37" s="37" t="s">
        <v>93</v>
      </c>
      <c r="H37" s="38">
        <v>602567</v>
      </c>
      <c r="I37" s="70"/>
      <c r="J37" s="50">
        <f t="shared" si="3"/>
        <v>602567</v>
      </c>
      <c r="K37" s="36" t="s">
        <v>30</v>
      </c>
    </row>
    <row r="38" spans="1:11" s="55" customFormat="1" ht="60">
      <c r="A38" s="60">
        <v>28</v>
      </c>
      <c r="B38" s="35">
        <v>45859</v>
      </c>
      <c r="C38" s="40">
        <v>46022</v>
      </c>
      <c r="D38" s="36" t="s">
        <v>95</v>
      </c>
      <c r="E38" s="41">
        <v>592</v>
      </c>
      <c r="F38" s="45" t="s">
        <v>94</v>
      </c>
      <c r="G38" s="37" t="s">
        <v>96</v>
      </c>
      <c r="H38" s="38">
        <v>11505</v>
      </c>
      <c r="I38" s="70"/>
      <c r="J38" s="50">
        <f t="shared" si="3"/>
        <v>11505</v>
      </c>
      <c r="K38" s="36" t="s">
        <v>30</v>
      </c>
    </row>
    <row r="39" spans="1:11" s="55" customFormat="1" ht="75">
      <c r="A39" s="60">
        <v>29</v>
      </c>
      <c r="B39" s="35">
        <v>45859</v>
      </c>
      <c r="C39" s="40">
        <v>46022</v>
      </c>
      <c r="D39" s="36" t="s">
        <v>98</v>
      </c>
      <c r="E39" s="41">
        <v>703</v>
      </c>
      <c r="F39" s="45" t="s">
        <v>97</v>
      </c>
      <c r="G39" s="37" t="s">
        <v>99</v>
      </c>
      <c r="H39" s="38">
        <f>10519.3*60.4232</f>
        <v>635609.76775999996</v>
      </c>
      <c r="I39" s="70"/>
      <c r="J39" s="50">
        <f>+H39</f>
        <v>635609.76775999996</v>
      </c>
      <c r="K39" s="36" t="s">
        <v>30</v>
      </c>
    </row>
    <row r="40" spans="1:11" s="55" customFormat="1" ht="30">
      <c r="A40" s="60">
        <v>30</v>
      </c>
      <c r="B40" s="35">
        <v>45860</v>
      </c>
      <c r="C40" s="40">
        <v>46022</v>
      </c>
      <c r="D40" s="36" t="s">
        <v>101</v>
      </c>
      <c r="E40" s="41">
        <v>274</v>
      </c>
      <c r="F40" s="45" t="s">
        <v>100</v>
      </c>
      <c r="G40" s="37" t="s">
        <v>102</v>
      </c>
      <c r="H40" s="38">
        <v>1385025</v>
      </c>
      <c r="I40" s="70"/>
      <c r="J40" s="50">
        <f t="shared" ref="J40:J93" si="4">+H40</f>
        <v>1385025</v>
      </c>
      <c r="K40" s="36" t="s">
        <v>30</v>
      </c>
    </row>
    <row r="41" spans="1:11" s="55" customFormat="1" ht="45">
      <c r="A41" s="60">
        <v>31</v>
      </c>
      <c r="B41" s="35">
        <v>45860</v>
      </c>
      <c r="C41" s="40">
        <v>46022</v>
      </c>
      <c r="D41" s="36" t="s">
        <v>38</v>
      </c>
      <c r="E41" s="41">
        <v>4</v>
      </c>
      <c r="F41" s="45" t="s">
        <v>104</v>
      </c>
      <c r="G41" s="37" t="s">
        <v>103</v>
      </c>
      <c r="H41" s="38">
        <v>247800</v>
      </c>
      <c r="I41" s="70"/>
      <c r="J41" s="50">
        <f t="shared" si="4"/>
        <v>247800</v>
      </c>
      <c r="K41" s="36" t="s">
        <v>30</v>
      </c>
    </row>
    <row r="42" spans="1:11" s="55" customFormat="1" ht="30">
      <c r="A42" s="60">
        <v>32</v>
      </c>
      <c r="B42" s="35">
        <v>45860</v>
      </c>
      <c r="C42" s="40">
        <v>46022</v>
      </c>
      <c r="D42" s="36" t="s">
        <v>105</v>
      </c>
      <c r="E42" s="41">
        <v>222</v>
      </c>
      <c r="F42" s="45" t="s">
        <v>106</v>
      </c>
      <c r="G42" s="37" t="s">
        <v>107</v>
      </c>
      <c r="H42" s="38">
        <v>353812.68</v>
      </c>
      <c r="I42" s="70"/>
      <c r="J42" s="50">
        <f t="shared" si="4"/>
        <v>353812.68</v>
      </c>
      <c r="K42" s="36" t="s">
        <v>30</v>
      </c>
    </row>
    <row r="43" spans="1:11" s="55" customFormat="1" ht="45">
      <c r="A43" s="60">
        <v>33</v>
      </c>
      <c r="B43" s="35">
        <v>45861</v>
      </c>
      <c r="C43" s="40">
        <v>46022</v>
      </c>
      <c r="D43" s="36" t="s">
        <v>110</v>
      </c>
      <c r="E43" s="41">
        <v>154</v>
      </c>
      <c r="F43" s="45" t="s">
        <v>108</v>
      </c>
      <c r="G43" s="37" t="s">
        <v>109</v>
      </c>
      <c r="H43" s="38">
        <v>7200000</v>
      </c>
      <c r="I43" s="70"/>
      <c r="J43" s="50">
        <f t="shared" si="4"/>
        <v>7200000</v>
      </c>
      <c r="K43" s="36" t="s">
        <v>30</v>
      </c>
    </row>
    <row r="44" spans="1:11" s="55" customFormat="1" ht="30">
      <c r="A44" s="60">
        <v>34</v>
      </c>
      <c r="B44" s="35">
        <v>45861</v>
      </c>
      <c r="C44" s="40">
        <v>46022</v>
      </c>
      <c r="D44" s="36" t="s">
        <v>112</v>
      </c>
      <c r="E44" s="41">
        <v>161</v>
      </c>
      <c r="F44" s="45" t="s">
        <v>111</v>
      </c>
      <c r="G44" s="37" t="s">
        <v>113</v>
      </c>
      <c r="H44" s="38">
        <v>76700</v>
      </c>
      <c r="I44" s="70"/>
      <c r="J44" s="50">
        <f t="shared" si="4"/>
        <v>76700</v>
      </c>
      <c r="K44" s="36" t="s">
        <v>30</v>
      </c>
    </row>
    <row r="45" spans="1:11" s="55" customFormat="1" ht="45">
      <c r="A45" s="60">
        <v>35</v>
      </c>
      <c r="B45" s="35">
        <v>45861</v>
      </c>
      <c r="C45" s="40">
        <v>46022</v>
      </c>
      <c r="D45" s="36" t="s">
        <v>115</v>
      </c>
      <c r="E45" s="41">
        <v>169</v>
      </c>
      <c r="F45" s="45" t="s">
        <v>114</v>
      </c>
      <c r="G45" s="37" t="s">
        <v>116</v>
      </c>
      <c r="H45" s="38">
        <v>396744.65</v>
      </c>
      <c r="I45" s="70"/>
      <c r="J45" s="50">
        <f t="shared" si="4"/>
        <v>396744.65</v>
      </c>
      <c r="K45" s="36" t="s">
        <v>30</v>
      </c>
    </row>
    <row r="46" spans="1:11" s="55" customFormat="1" ht="45">
      <c r="A46" s="60">
        <v>36</v>
      </c>
      <c r="B46" s="35">
        <v>45861</v>
      </c>
      <c r="C46" s="40">
        <v>46022</v>
      </c>
      <c r="D46" s="36" t="s">
        <v>117</v>
      </c>
      <c r="E46" s="41">
        <v>1554</v>
      </c>
      <c r="F46" s="45" t="s">
        <v>118</v>
      </c>
      <c r="G46" s="37" t="s">
        <v>122</v>
      </c>
      <c r="H46" s="38">
        <v>5400</v>
      </c>
      <c r="I46" s="70"/>
      <c r="J46" s="50">
        <f t="shared" si="4"/>
        <v>5400</v>
      </c>
      <c r="K46" s="36" t="s">
        <v>30</v>
      </c>
    </row>
    <row r="47" spans="1:11" s="55" customFormat="1" ht="45">
      <c r="A47" s="60">
        <v>37</v>
      </c>
      <c r="B47" s="35">
        <v>45861</v>
      </c>
      <c r="C47" s="40">
        <v>46022</v>
      </c>
      <c r="D47" s="36" t="s">
        <v>119</v>
      </c>
      <c r="E47" s="41">
        <v>1560</v>
      </c>
      <c r="F47" s="45" t="s">
        <v>118</v>
      </c>
      <c r="G47" s="37" t="s">
        <v>123</v>
      </c>
      <c r="H47" s="38">
        <v>4320</v>
      </c>
      <c r="I47" s="70"/>
      <c r="J47" s="50">
        <f t="shared" si="4"/>
        <v>4320</v>
      </c>
      <c r="K47" s="36" t="s">
        <v>30</v>
      </c>
    </row>
    <row r="48" spans="1:11" s="55" customFormat="1" ht="45">
      <c r="A48" s="60">
        <v>38</v>
      </c>
      <c r="B48" s="35">
        <v>45861</v>
      </c>
      <c r="C48" s="40">
        <v>46022</v>
      </c>
      <c r="D48" s="36" t="s">
        <v>120</v>
      </c>
      <c r="E48" s="41">
        <v>1567</v>
      </c>
      <c r="F48" s="45" t="s">
        <v>118</v>
      </c>
      <c r="G48" s="37" t="s">
        <v>124</v>
      </c>
      <c r="H48" s="38">
        <v>4500</v>
      </c>
      <c r="I48" s="70"/>
      <c r="J48" s="50">
        <f t="shared" si="4"/>
        <v>4500</v>
      </c>
      <c r="K48" s="36" t="s">
        <v>30</v>
      </c>
    </row>
    <row r="49" spans="1:11" s="55" customFormat="1" ht="45">
      <c r="A49" s="60">
        <v>39</v>
      </c>
      <c r="B49" s="35">
        <v>45861</v>
      </c>
      <c r="C49" s="40">
        <v>46022</v>
      </c>
      <c r="D49" s="36" t="s">
        <v>121</v>
      </c>
      <c r="E49" s="41">
        <v>2</v>
      </c>
      <c r="F49" s="45" t="s">
        <v>118</v>
      </c>
      <c r="G49" s="37" t="s">
        <v>125</v>
      </c>
      <c r="H49" s="38">
        <v>31500</v>
      </c>
      <c r="I49" s="70"/>
      <c r="J49" s="50">
        <f t="shared" si="4"/>
        <v>31500</v>
      </c>
      <c r="K49" s="36" t="s">
        <v>30</v>
      </c>
    </row>
    <row r="50" spans="1:11" s="55" customFormat="1" ht="45">
      <c r="A50" s="60">
        <v>40</v>
      </c>
      <c r="B50" s="35">
        <v>45861</v>
      </c>
      <c r="C50" s="40">
        <v>46022</v>
      </c>
      <c r="D50" s="36" t="s">
        <v>126</v>
      </c>
      <c r="E50" s="41">
        <v>8968</v>
      </c>
      <c r="F50" s="45" t="s">
        <v>127</v>
      </c>
      <c r="G50" s="37" t="s">
        <v>128</v>
      </c>
      <c r="H50" s="38">
        <v>7200000</v>
      </c>
      <c r="I50" s="70"/>
      <c r="J50" s="50">
        <f t="shared" si="4"/>
        <v>7200000</v>
      </c>
      <c r="K50" s="36" t="s">
        <v>30</v>
      </c>
    </row>
    <row r="51" spans="1:11" s="55" customFormat="1" ht="60">
      <c r="A51" s="60">
        <v>41</v>
      </c>
      <c r="B51" s="35">
        <v>45862</v>
      </c>
      <c r="C51" s="40">
        <v>46022</v>
      </c>
      <c r="D51" s="36" t="s">
        <v>129</v>
      </c>
      <c r="E51" s="41">
        <v>283</v>
      </c>
      <c r="F51" s="45" t="s">
        <v>130</v>
      </c>
      <c r="G51" s="37" t="s">
        <v>131</v>
      </c>
      <c r="H51" s="38">
        <v>1300024.8799999999</v>
      </c>
      <c r="I51" s="70"/>
      <c r="J51" s="50">
        <f t="shared" si="4"/>
        <v>1300024.8799999999</v>
      </c>
      <c r="K51" s="36" t="s">
        <v>30</v>
      </c>
    </row>
    <row r="52" spans="1:11" s="55" customFormat="1" ht="45">
      <c r="A52" s="60">
        <v>42</v>
      </c>
      <c r="B52" s="35">
        <v>45863</v>
      </c>
      <c r="C52" s="40">
        <v>46022</v>
      </c>
      <c r="D52" s="36" t="s">
        <v>133</v>
      </c>
      <c r="E52" s="41">
        <v>238</v>
      </c>
      <c r="F52" s="45" t="s">
        <v>132</v>
      </c>
      <c r="G52" s="37" t="s">
        <v>134</v>
      </c>
      <c r="H52" s="38">
        <v>706271.3</v>
      </c>
      <c r="I52" s="70"/>
      <c r="J52" s="50">
        <f t="shared" si="4"/>
        <v>706271.3</v>
      </c>
      <c r="K52" s="36" t="s">
        <v>30</v>
      </c>
    </row>
    <row r="53" spans="1:11" s="55" customFormat="1" ht="60">
      <c r="A53" s="60">
        <v>43</v>
      </c>
      <c r="B53" s="35">
        <v>45863</v>
      </c>
      <c r="C53" s="40">
        <v>46022</v>
      </c>
      <c r="D53" s="36" t="s">
        <v>135</v>
      </c>
      <c r="E53" s="41">
        <v>7</v>
      </c>
      <c r="F53" s="45" t="s">
        <v>136</v>
      </c>
      <c r="G53" s="37" t="s">
        <v>137</v>
      </c>
      <c r="H53" s="38">
        <v>365750</v>
      </c>
      <c r="I53" s="70"/>
      <c r="J53" s="50">
        <f t="shared" si="4"/>
        <v>365750</v>
      </c>
      <c r="K53" s="36" t="s">
        <v>30</v>
      </c>
    </row>
    <row r="54" spans="1:11" s="55" customFormat="1" ht="45">
      <c r="A54" s="60">
        <v>44</v>
      </c>
      <c r="B54" s="35">
        <v>45866</v>
      </c>
      <c r="C54" s="40">
        <v>46022</v>
      </c>
      <c r="D54" s="36" t="s">
        <v>140</v>
      </c>
      <c r="E54" s="41">
        <v>3</v>
      </c>
      <c r="F54" s="85" t="s">
        <v>139</v>
      </c>
      <c r="G54" s="37" t="s">
        <v>138</v>
      </c>
      <c r="H54" s="38">
        <v>55799.96</v>
      </c>
      <c r="I54" s="70"/>
      <c r="J54" s="50">
        <f t="shared" si="4"/>
        <v>55799.96</v>
      </c>
      <c r="K54" s="36" t="s">
        <v>30</v>
      </c>
    </row>
    <row r="55" spans="1:11" s="55" customFormat="1" ht="60">
      <c r="A55" s="60">
        <v>45</v>
      </c>
      <c r="B55" s="35">
        <v>45866</v>
      </c>
      <c r="C55" s="40">
        <v>46022</v>
      </c>
      <c r="D55" s="36" t="s">
        <v>141</v>
      </c>
      <c r="E55" s="41">
        <v>2534</v>
      </c>
      <c r="F55" s="45" t="s">
        <v>142</v>
      </c>
      <c r="G55" s="37" t="s">
        <v>151</v>
      </c>
      <c r="H55" s="38">
        <v>17968.03</v>
      </c>
      <c r="I55" s="70"/>
      <c r="J55" s="50">
        <f t="shared" si="4"/>
        <v>17968.03</v>
      </c>
      <c r="K55" s="36" t="s">
        <v>30</v>
      </c>
    </row>
    <row r="56" spans="1:11" s="55" customFormat="1" ht="60">
      <c r="A56" s="60">
        <v>46</v>
      </c>
      <c r="B56" s="35">
        <v>45866</v>
      </c>
      <c r="C56" s="40">
        <v>46022</v>
      </c>
      <c r="D56" s="36" t="s">
        <v>143</v>
      </c>
      <c r="E56" s="41">
        <v>3006</v>
      </c>
      <c r="F56" s="45" t="s">
        <v>142</v>
      </c>
      <c r="G56" s="37" t="s">
        <v>152</v>
      </c>
      <c r="H56" s="38">
        <v>25214.639999999999</v>
      </c>
      <c r="I56" s="70"/>
      <c r="J56" s="50">
        <f t="shared" si="4"/>
        <v>25214.639999999999</v>
      </c>
      <c r="K56" s="36" t="s">
        <v>30</v>
      </c>
    </row>
    <row r="57" spans="1:11" s="55" customFormat="1" ht="60">
      <c r="A57" s="60">
        <v>47</v>
      </c>
      <c r="B57" s="35">
        <v>45866</v>
      </c>
      <c r="C57" s="40">
        <v>46022</v>
      </c>
      <c r="D57" s="36" t="s">
        <v>144</v>
      </c>
      <c r="E57" s="41">
        <v>3010</v>
      </c>
      <c r="F57" s="45" t="s">
        <v>142</v>
      </c>
      <c r="G57" s="37" t="s">
        <v>153</v>
      </c>
      <c r="H57" s="38">
        <v>54536.83</v>
      </c>
      <c r="I57" s="70"/>
      <c r="J57" s="50">
        <f t="shared" si="4"/>
        <v>54536.83</v>
      </c>
      <c r="K57" s="36" t="s">
        <v>30</v>
      </c>
    </row>
    <row r="58" spans="1:11" s="55" customFormat="1" ht="60">
      <c r="A58" s="60">
        <v>48</v>
      </c>
      <c r="B58" s="35">
        <v>45866</v>
      </c>
      <c r="C58" s="40">
        <v>46022</v>
      </c>
      <c r="D58" s="36" t="s">
        <v>145</v>
      </c>
      <c r="E58" s="41">
        <v>3068</v>
      </c>
      <c r="F58" s="45" t="s">
        <v>142</v>
      </c>
      <c r="G58" s="37" t="s">
        <v>154</v>
      </c>
      <c r="H58" s="38">
        <v>18870.02</v>
      </c>
      <c r="I58" s="70"/>
      <c r="J58" s="50">
        <f t="shared" si="4"/>
        <v>18870.02</v>
      </c>
      <c r="K58" s="36" t="s">
        <v>30</v>
      </c>
    </row>
    <row r="59" spans="1:11" s="55" customFormat="1" ht="60">
      <c r="A59" s="60">
        <v>49</v>
      </c>
      <c r="B59" s="35">
        <v>45866</v>
      </c>
      <c r="C59" s="40">
        <v>46022</v>
      </c>
      <c r="D59" s="36" t="s">
        <v>146</v>
      </c>
      <c r="E59" s="41">
        <v>3212</v>
      </c>
      <c r="F59" s="45" t="s">
        <v>142</v>
      </c>
      <c r="G59" s="37" t="s">
        <v>155</v>
      </c>
      <c r="H59" s="38">
        <v>50483.15</v>
      </c>
      <c r="I59" s="70"/>
      <c r="J59" s="50">
        <f t="shared" si="4"/>
        <v>50483.15</v>
      </c>
      <c r="K59" s="36" t="s">
        <v>30</v>
      </c>
    </row>
    <row r="60" spans="1:11" s="55" customFormat="1" ht="60">
      <c r="A60" s="60">
        <v>50</v>
      </c>
      <c r="B60" s="35">
        <v>45866</v>
      </c>
      <c r="C60" s="40">
        <v>46022</v>
      </c>
      <c r="D60" s="36" t="s">
        <v>147</v>
      </c>
      <c r="E60" s="41">
        <v>3353</v>
      </c>
      <c r="F60" s="45" t="s">
        <v>142</v>
      </c>
      <c r="G60" s="37" t="s">
        <v>156</v>
      </c>
      <c r="H60" s="38">
        <v>19075.830000000002</v>
      </c>
      <c r="I60" s="70"/>
      <c r="J60" s="50">
        <f t="shared" si="4"/>
        <v>19075.830000000002</v>
      </c>
      <c r="K60" s="36" t="s">
        <v>30</v>
      </c>
    </row>
    <row r="61" spans="1:11" s="55" customFormat="1" ht="60">
      <c r="A61" s="60">
        <v>51</v>
      </c>
      <c r="B61" s="35">
        <v>45866</v>
      </c>
      <c r="C61" s="40">
        <v>46022</v>
      </c>
      <c r="D61" s="36" t="s">
        <v>148</v>
      </c>
      <c r="E61" s="41">
        <v>3381</v>
      </c>
      <c r="F61" s="45" t="s">
        <v>142</v>
      </c>
      <c r="G61" s="37" t="s">
        <v>157</v>
      </c>
      <c r="H61" s="38">
        <v>25111.91</v>
      </c>
      <c r="I61" s="70"/>
      <c r="J61" s="50">
        <f t="shared" si="4"/>
        <v>25111.91</v>
      </c>
      <c r="K61" s="36" t="s">
        <v>30</v>
      </c>
    </row>
    <row r="62" spans="1:11" s="55" customFormat="1" ht="60">
      <c r="A62" s="60">
        <v>52</v>
      </c>
      <c r="B62" s="35">
        <v>45866</v>
      </c>
      <c r="C62" s="40">
        <v>46022</v>
      </c>
      <c r="D62" s="36" t="s">
        <v>149</v>
      </c>
      <c r="E62" s="41">
        <v>3418</v>
      </c>
      <c r="F62" s="45" t="s">
        <v>142</v>
      </c>
      <c r="G62" s="37" t="s">
        <v>158</v>
      </c>
      <c r="H62" s="38">
        <v>132046.73000000001</v>
      </c>
      <c r="I62" s="70"/>
      <c r="J62" s="50">
        <f t="shared" si="4"/>
        <v>132046.73000000001</v>
      </c>
      <c r="K62" s="36" t="s">
        <v>30</v>
      </c>
    </row>
    <row r="63" spans="1:11" s="55" customFormat="1" ht="60">
      <c r="A63" s="60">
        <v>53</v>
      </c>
      <c r="B63" s="35">
        <v>45866</v>
      </c>
      <c r="C63" s="40">
        <v>46022</v>
      </c>
      <c r="D63" s="36" t="s">
        <v>150</v>
      </c>
      <c r="E63" s="41">
        <v>3540</v>
      </c>
      <c r="F63" s="45" t="s">
        <v>142</v>
      </c>
      <c r="G63" s="37" t="s">
        <v>159</v>
      </c>
      <c r="H63" s="38">
        <v>87476.15</v>
      </c>
      <c r="I63" s="70"/>
      <c r="J63" s="50">
        <f t="shared" si="4"/>
        <v>87476.15</v>
      </c>
      <c r="K63" s="36" t="s">
        <v>30</v>
      </c>
    </row>
    <row r="64" spans="1:11" s="55" customFormat="1" ht="45">
      <c r="A64" s="60">
        <v>54</v>
      </c>
      <c r="B64" s="35">
        <v>45867</v>
      </c>
      <c r="C64" s="40">
        <v>46022</v>
      </c>
      <c r="D64" s="36" t="s">
        <v>160</v>
      </c>
      <c r="E64" s="41">
        <v>1630</v>
      </c>
      <c r="F64" s="86" t="s">
        <v>166</v>
      </c>
      <c r="G64" s="37" t="s">
        <v>165</v>
      </c>
      <c r="H64" s="38">
        <v>12652.86</v>
      </c>
      <c r="I64" s="70"/>
      <c r="J64" s="50">
        <f t="shared" si="4"/>
        <v>12652.86</v>
      </c>
      <c r="K64" s="36" t="s">
        <v>30</v>
      </c>
    </row>
    <row r="65" spans="1:11" s="55" customFormat="1" ht="45">
      <c r="A65" s="60">
        <v>55</v>
      </c>
      <c r="B65" s="35">
        <v>45867</v>
      </c>
      <c r="C65" s="40">
        <v>46022</v>
      </c>
      <c r="D65" s="36" t="s">
        <v>161</v>
      </c>
      <c r="E65" s="41">
        <v>1710</v>
      </c>
      <c r="F65" s="86" t="s">
        <v>166</v>
      </c>
      <c r="G65" s="37" t="s">
        <v>164</v>
      </c>
      <c r="H65" s="38">
        <v>17572.53</v>
      </c>
      <c r="I65" s="70"/>
      <c r="J65" s="50">
        <f t="shared" si="4"/>
        <v>17572.53</v>
      </c>
      <c r="K65" s="36" t="s">
        <v>30</v>
      </c>
    </row>
    <row r="66" spans="1:11" s="55" customFormat="1" ht="45">
      <c r="A66" s="60">
        <v>56</v>
      </c>
      <c r="B66" s="35">
        <v>45867</v>
      </c>
      <c r="C66" s="40">
        <v>46022</v>
      </c>
      <c r="D66" s="36" t="s">
        <v>162</v>
      </c>
      <c r="E66" s="41">
        <v>1722</v>
      </c>
      <c r="F66" s="86" t="s">
        <v>166</v>
      </c>
      <c r="G66" s="37" t="s">
        <v>163</v>
      </c>
      <c r="H66" s="38">
        <v>12017.27</v>
      </c>
      <c r="I66" s="70"/>
      <c r="J66" s="50">
        <f t="shared" si="4"/>
        <v>12017.27</v>
      </c>
      <c r="K66" s="36" t="s">
        <v>30</v>
      </c>
    </row>
    <row r="67" spans="1:11" s="55" customFormat="1" ht="30">
      <c r="A67" s="60">
        <v>57</v>
      </c>
      <c r="B67" s="35">
        <v>45867</v>
      </c>
      <c r="C67" s="40">
        <v>46022</v>
      </c>
      <c r="D67" s="36" t="s">
        <v>168</v>
      </c>
      <c r="E67" s="41">
        <v>130</v>
      </c>
      <c r="F67" s="45" t="s">
        <v>167</v>
      </c>
      <c r="G67" s="37" t="s">
        <v>169</v>
      </c>
      <c r="H67" s="38">
        <v>246767.5</v>
      </c>
      <c r="I67" s="70"/>
      <c r="J67" s="50">
        <f t="shared" si="4"/>
        <v>246767.5</v>
      </c>
      <c r="K67" s="36" t="s">
        <v>30</v>
      </c>
    </row>
    <row r="68" spans="1:11" s="55" customFormat="1" ht="45">
      <c r="A68" s="60">
        <v>58</v>
      </c>
      <c r="B68" s="35">
        <v>45869</v>
      </c>
      <c r="C68" s="40">
        <v>46022</v>
      </c>
      <c r="D68" s="36" t="s">
        <v>171</v>
      </c>
      <c r="E68" s="41">
        <v>88</v>
      </c>
      <c r="F68" s="45" t="s">
        <v>172</v>
      </c>
      <c r="G68" s="37" t="s">
        <v>173</v>
      </c>
      <c r="H68" s="38">
        <v>26000</v>
      </c>
      <c r="I68" s="70"/>
      <c r="J68" s="50">
        <f t="shared" si="4"/>
        <v>26000</v>
      </c>
      <c r="K68" s="36" t="s">
        <v>30</v>
      </c>
    </row>
    <row r="69" spans="1:11" s="55" customFormat="1" ht="45">
      <c r="A69" s="60">
        <v>59</v>
      </c>
      <c r="B69" s="35">
        <v>45869</v>
      </c>
      <c r="C69" s="40">
        <v>46022</v>
      </c>
      <c r="D69" s="36" t="s">
        <v>175</v>
      </c>
      <c r="E69" s="41">
        <v>24</v>
      </c>
      <c r="F69" s="45" t="s">
        <v>174</v>
      </c>
      <c r="G69" s="37" t="s">
        <v>177</v>
      </c>
      <c r="H69" s="38">
        <v>1973154.47</v>
      </c>
      <c r="I69" s="70"/>
      <c r="J69" s="50">
        <f t="shared" si="4"/>
        <v>1973154.47</v>
      </c>
      <c r="K69" s="36" t="s">
        <v>30</v>
      </c>
    </row>
    <row r="70" spans="1:11" s="55" customFormat="1" ht="45">
      <c r="A70" s="60">
        <v>60</v>
      </c>
      <c r="B70" s="35">
        <v>45869</v>
      </c>
      <c r="C70" s="40">
        <v>46022</v>
      </c>
      <c r="D70" s="36" t="s">
        <v>176</v>
      </c>
      <c r="E70" s="79">
        <v>25</v>
      </c>
      <c r="F70" s="87" t="s">
        <v>174</v>
      </c>
      <c r="G70" s="37" t="s">
        <v>178</v>
      </c>
      <c r="H70" s="38">
        <v>5818234.8600000003</v>
      </c>
      <c r="I70" s="70"/>
      <c r="J70" s="50">
        <f t="shared" si="4"/>
        <v>5818234.8600000003</v>
      </c>
      <c r="K70" s="36" t="s">
        <v>30</v>
      </c>
    </row>
    <row r="71" spans="1:11" s="55" customFormat="1" ht="45">
      <c r="A71" s="60">
        <v>61</v>
      </c>
      <c r="B71" s="35">
        <v>45869</v>
      </c>
      <c r="C71" s="40">
        <v>46022</v>
      </c>
      <c r="D71" s="36" t="s">
        <v>179</v>
      </c>
      <c r="E71" s="41">
        <v>108</v>
      </c>
      <c r="F71" s="45" t="s">
        <v>181</v>
      </c>
      <c r="G71" s="37" t="s">
        <v>183</v>
      </c>
      <c r="H71" s="38">
        <v>2209196</v>
      </c>
      <c r="I71" s="70"/>
      <c r="J71" s="50">
        <f t="shared" si="4"/>
        <v>2209196</v>
      </c>
      <c r="K71" s="36" t="s">
        <v>30</v>
      </c>
    </row>
    <row r="72" spans="1:11" s="55" customFormat="1" ht="45">
      <c r="A72" s="60">
        <v>62</v>
      </c>
      <c r="B72" s="35">
        <v>45869</v>
      </c>
      <c r="C72" s="40">
        <v>46022</v>
      </c>
      <c r="D72" s="36" t="s">
        <v>180</v>
      </c>
      <c r="E72" s="41">
        <v>108</v>
      </c>
      <c r="F72" s="45" t="s">
        <v>181</v>
      </c>
      <c r="G72" s="37" t="s">
        <v>182</v>
      </c>
      <c r="H72" s="38">
        <v>1738541.2</v>
      </c>
      <c r="I72" s="70"/>
      <c r="J72" s="50">
        <f t="shared" si="4"/>
        <v>1738541.2</v>
      </c>
      <c r="K72" s="36" t="s">
        <v>30</v>
      </c>
    </row>
    <row r="73" spans="1:11" s="55" customFormat="1" ht="45">
      <c r="A73" s="60">
        <v>63</v>
      </c>
      <c r="B73" s="35">
        <v>45869</v>
      </c>
      <c r="C73" s="40">
        <v>46022</v>
      </c>
      <c r="D73" s="36" t="s">
        <v>184</v>
      </c>
      <c r="E73" s="41">
        <v>14</v>
      </c>
      <c r="F73" s="45" t="s">
        <v>185</v>
      </c>
      <c r="G73" s="37" t="s">
        <v>186</v>
      </c>
      <c r="H73" s="38">
        <v>1196000</v>
      </c>
      <c r="I73" s="70"/>
      <c r="J73" s="50">
        <f t="shared" si="4"/>
        <v>1196000</v>
      </c>
      <c r="K73" s="36" t="s">
        <v>30</v>
      </c>
    </row>
    <row r="74" spans="1:11" s="55" customFormat="1" ht="30">
      <c r="A74" s="60">
        <v>64</v>
      </c>
      <c r="B74" s="35">
        <v>45870</v>
      </c>
      <c r="C74" s="40">
        <v>46022</v>
      </c>
      <c r="D74" s="36" t="s">
        <v>188</v>
      </c>
      <c r="E74" s="41">
        <v>6670</v>
      </c>
      <c r="F74" s="45" t="s">
        <v>187</v>
      </c>
      <c r="G74" s="37" t="s">
        <v>194</v>
      </c>
      <c r="H74" s="38">
        <f>623812.57+643.5+22075.5</f>
        <v>646531.56999999995</v>
      </c>
      <c r="I74" s="70"/>
      <c r="J74" s="50">
        <f t="shared" si="4"/>
        <v>646531.56999999995</v>
      </c>
      <c r="K74" s="36" t="s">
        <v>30</v>
      </c>
    </row>
    <row r="75" spans="1:11" s="55" customFormat="1" ht="30">
      <c r="A75" s="60">
        <v>65</v>
      </c>
      <c r="B75" s="35">
        <v>45870</v>
      </c>
      <c r="C75" s="40">
        <v>46022</v>
      </c>
      <c r="D75" s="36" t="s">
        <v>189</v>
      </c>
      <c r="E75" s="41">
        <v>6429</v>
      </c>
      <c r="F75" s="45" t="s">
        <v>187</v>
      </c>
      <c r="G75" s="37" t="s">
        <v>195</v>
      </c>
      <c r="H75" s="38">
        <v>773.5</v>
      </c>
      <c r="I75" s="70"/>
      <c r="J75" s="50">
        <f t="shared" si="4"/>
        <v>773.5</v>
      </c>
      <c r="K75" s="36" t="s">
        <v>30</v>
      </c>
    </row>
    <row r="76" spans="1:11" s="55" customFormat="1" ht="30">
      <c r="A76" s="60">
        <v>66</v>
      </c>
      <c r="B76" s="35">
        <v>45870</v>
      </c>
      <c r="C76" s="40">
        <v>46022</v>
      </c>
      <c r="D76" s="36" t="s">
        <v>190</v>
      </c>
      <c r="E76" s="41">
        <v>6430</v>
      </c>
      <c r="F76" s="45" t="s">
        <v>187</v>
      </c>
      <c r="G76" s="37" t="s">
        <v>196</v>
      </c>
      <c r="H76" s="38">
        <v>15450.5</v>
      </c>
      <c r="I76" s="70"/>
      <c r="J76" s="50">
        <f t="shared" si="4"/>
        <v>15450.5</v>
      </c>
      <c r="K76" s="36" t="s">
        <v>30</v>
      </c>
    </row>
    <row r="77" spans="1:11" s="55" customFormat="1" ht="30">
      <c r="A77" s="60">
        <v>67</v>
      </c>
      <c r="B77" s="35">
        <v>45870</v>
      </c>
      <c r="C77" s="40">
        <v>46022</v>
      </c>
      <c r="D77" s="36" t="s">
        <v>191</v>
      </c>
      <c r="E77" s="41">
        <v>6486</v>
      </c>
      <c r="F77" s="45" t="s">
        <v>187</v>
      </c>
      <c r="G77" s="37" t="s">
        <v>197</v>
      </c>
      <c r="H77" s="38">
        <v>466036.74</v>
      </c>
      <c r="I77" s="70"/>
      <c r="J77" s="50">
        <f t="shared" si="4"/>
        <v>466036.74</v>
      </c>
      <c r="K77" s="36" t="s">
        <v>30</v>
      </c>
    </row>
    <row r="78" spans="1:11" s="55" customFormat="1" ht="30">
      <c r="A78" s="60">
        <v>68</v>
      </c>
      <c r="B78" s="35">
        <v>45870</v>
      </c>
      <c r="C78" s="40">
        <v>46022</v>
      </c>
      <c r="D78" s="36" t="s">
        <v>192</v>
      </c>
      <c r="E78" s="41">
        <v>6929</v>
      </c>
      <c r="F78" s="45" t="s">
        <v>187</v>
      </c>
      <c r="G78" s="37" t="s">
        <v>198</v>
      </c>
      <c r="H78" s="38">
        <v>13576.02</v>
      </c>
      <c r="I78" s="70"/>
      <c r="J78" s="50">
        <f t="shared" si="4"/>
        <v>13576.02</v>
      </c>
      <c r="K78" s="36" t="s">
        <v>30</v>
      </c>
    </row>
    <row r="79" spans="1:11" s="55" customFormat="1" ht="30">
      <c r="A79" s="60">
        <v>69</v>
      </c>
      <c r="B79" s="35">
        <v>45870</v>
      </c>
      <c r="C79" s="40">
        <v>46022</v>
      </c>
      <c r="D79" s="36" t="s">
        <v>193</v>
      </c>
      <c r="E79" s="41">
        <v>6959</v>
      </c>
      <c r="F79" s="45" t="s">
        <v>187</v>
      </c>
      <c r="G79" s="37" t="s">
        <v>199</v>
      </c>
      <c r="H79" s="38">
        <v>2096.86</v>
      </c>
      <c r="I79" s="70"/>
      <c r="J79" s="50">
        <f t="shared" si="4"/>
        <v>2096.86</v>
      </c>
      <c r="K79" s="36" t="s">
        <v>30</v>
      </c>
    </row>
    <row r="80" spans="1:11" s="55" customFormat="1" ht="45">
      <c r="A80" s="60">
        <v>70</v>
      </c>
      <c r="B80" s="35">
        <v>45870</v>
      </c>
      <c r="C80" s="40">
        <v>46022</v>
      </c>
      <c r="D80" s="36" t="s">
        <v>200</v>
      </c>
      <c r="E80" s="41">
        <v>5597</v>
      </c>
      <c r="F80" s="45" t="s">
        <v>170</v>
      </c>
      <c r="G80" s="37" t="s">
        <v>212</v>
      </c>
      <c r="H80" s="38">
        <v>34423.691599999998</v>
      </c>
      <c r="I80" s="70"/>
      <c r="J80" s="50">
        <f t="shared" si="4"/>
        <v>34423.691599999998</v>
      </c>
      <c r="K80" s="36" t="s">
        <v>30</v>
      </c>
    </row>
    <row r="81" spans="1:11" s="55" customFormat="1" ht="45">
      <c r="A81" s="60">
        <v>71</v>
      </c>
      <c r="B81" s="35">
        <v>45870</v>
      </c>
      <c r="C81" s="40">
        <v>46022</v>
      </c>
      <c r="D81" s="36" t="s">
        <v>201</v>
      </c>
      <c r="E81" s="41">
        <v>5652</v>
      </c>
      <c r="F81" s="45" t="s">
        <v>170</v>
      </c>
      <c r="G81" s="37" t="s">
        <v>213</v>
      </c>
      <c r="H81" s="38">
        <v>14261.373799999999</v>
      </c>
      <c r="I81" s="70"/>
      <c r="J81" s="50">
        <f t="shared" si="4"/>
        <v>14261.373799999999</v>
      </c>
      <c r="K81" s="36" t="s">
        <v>30</v>
      </c>
    </row>
    <row r="82" spans="1:11" s="55" customFormat="1" ht="45">
      <c r="A82" s="60">
        <v>72</v>
      </c>
      <c r="B82" s="35">
        <v>45870</v>
      </c>
      <c r="C82" s="40">
        <v>46022</v>
      </c>
      <c r="D82" s="36" t="s">
        <v>202</v>
      </c>
      <c r="E82" s="41">
        <v>5651</v>
      </c>
      <c r="F82" s="45" t="s">
        <v>170</v>
      </c>
      <c r="G82" s="37" t="s">
        <v>214</v>
      </c>
      <c r="H82" s="38">
        <v>17766.849999999999</v>
      </c>
      <c r="I82" s="70"/>
      <c r="J82" s="50">
        <f t="shared" si="4"/>
        <v>17766.849999999999</v>
      </c>
      <c r="K82" s="36" t="s">
        <v>30</v>
      </c>
    </row>
    <row r="83" spans="1:11" s="55" customFormat="1" ht="45">
      <c r="A83" s="60">
        <v>73</v>
      </c>
      <c r="B83" s="35">
        <v>45870</v>
      </c>
      <c r="C83" s="40">
        <v>46022</v>
      </c>
      <c r="D83" s="36" t="s">
        <v>203</v>
      </c>
      <c r="E83" s="41">
        <v>5769</v>
      </c>
      <c r="F83" s="45" t="s">
        <v>170</v>
      </c>
      <c r="G83" s="37" t="s">
        <v>215</v>
      </c>
      <c r="H83" s="38">
        <v>14103.009999999998</v>
      </c>
      <c r="I83" s="70"/>
      <c r="J83" s="50">
        <f t="shared" si="4"/>
        <v>14103.009999999998</v>
      </c>
      <c r="K83" s="36" t="s">
        <v>30</v>
      </c>
    </row>
    <row r="84" spans="1:11" s="55" customFormat="1" ht="45">
      <c r="A84" s="60">
        <v>74</v>
      </c>
      <c r="B84" s="35">
        <v>45870</v>
      </c>
      <c r="C84" s="40">
        <v>46022</v>
      </c>
      <c r="D84" s="36" t="s">
        <v>204</v>
      </c>
      <c r="E84" s="41">
        <v>5857</v>
      </c>
      <c r="F84" s="45" t="s">
        <v>170</v>
      </c>
      <c r="G84" s="37" t="s">
        <v>216</v>
      </c>
      <c r="H84" s="38">
        <v>16795.128799999999</v>
      </c>
      <c r="I84" s="70"/>
      <c r="J84" s="50">
        <f t="shared" si="4"/>
        <v>16795.128799999999</v>
      </c>
      <c r="K84" s="36" t="s">
        <v>30</v>
      </c>
    </row>
    <row r="85" spans="1:11" s="55" customFormat="1" ht="45">
      <c r="A85" s="60">
        <v>75</v>
      </c>
      <c r="B85" s="35">
        <v>45870</v>
      </c>
      <c r="C85" s="40">
        <v>46022</v>
      </c>
      <c r="D85" s="36" t="s">
        <v>205</v>
      </c>
      <c r="E85" s="41">
        <v>6001</v>
      </c>
      <c r="F85" s="45" t="s">
        <v>170</v>
      </c>
      <c r="G85" s="37" t="s">
        <v>217</v>
      </c>
      <c r="H85" s="38">
        <v>111081.87</v>
      </c>
      <c r="I85" s="70"/>
      <c r="J85" s="50">
        <f t="shared" si="4"/>
        <v>111081.87</v>
      </c>
      <c r="K85" s="36" t="s">
        <v>30</v>
      </c>
    </row>
    <row r="86" spans="1:11" s="55" customFormat="1" ht="45">
      <c r="A86" s="60">
        <v>76</v>
      </c>
      <c r="B86" s="35">
        <v>45870</v>
      </c>
      <c r="C86" s="40">
        <v>46022</v>
      </c>
      <c r="D86" s="36" t="s">
        <v>206</v>
      </c>
      <c r="E86" s="41">
        <v>6153</v>
      </c>
      <c r="F86" s="45" t="s">
        <v>170</v>
      </c>
      <c r="G86" s="37" t="s">
        <v>218</v>
      </c>
      <c r="H86" s="38">
        <v>21634.22</v>
      </c>
      <c r="I86" s="70"/>
      <c r="J86" s="50">
        <f t="shared" si="4"/>
        <v>21634.22</v>
      </c>
      <c r="K86" s="36" t="s">
        <v>30</v>
      </c>
    </row>
    <row r="87" spans="1:11" s="55" customFormat="1" ht="45">
      <c r="A87" s="60">
        <v>77</v>
      </c>
      <c r="B87" s="35">
        <v>45870</v>
      </c>
      <c r="C87" s="40">
        <v>46022</v>
      </c>
      <c r="D87" s="36" t="s">
        <v>207</v>
      </c>
      <c r="E87" s="41">
        <v>6357</v>
      </c>
      <c r="F87" s="45" t="s">
        <v>170</v>
      </c>
      <c r="G87" s="37" t="s">
        <v>219</v>
      </c>
      <c r="H87" s="38">
        <v>22789.93</v>
      </c>
      <c r="I87" s="70"/>
      <c r="J87" s="50">
        <f t="shared" si="4"/>
        <v>22789.93</v>
      </c>
      <c r="K87" s="36" t="s">
        <v>30</v>
      </c>
    </row>
    <row r="88" spans="1:11" s="55" customFormat="1" ht="45">
      <c r="A88" s="60">
        <v>78</v>
      </c>
      <c r="B88" s="35">
        <v>45870</v>
      </c>
      <c r="C88" s="40">
        <v>46022</v>
      </c>
      <c r="D88" s="36" t="s">
        <v>208</v>
      </c>
      <c r="E88" s="41">
        <v>6423</v>
      </c>
      <c r="F88" s="45" t="s">
        <v>170</v>
      </c>
      <c r="G88" s="37" t="s">
        <v>220</v>
      </c>
      <c r="H88" s="38">
        <v>12164.619999999999</v>
      </c>
      <c r="I88" s="70"/>
      <c r="J88" s="50">
        <f t="shared" si="4"/>
        <v>12164.619999999999</v>
      </c>
      <c r="K88" s="36" t="s">
        <v>30</v>
      </c>
    </row>
    <row r="89" spans="1:11" s="55" customFormat="1" ht="45">
      <c r="A89" s="60">
        <v>79</v>
      </c>
      <c r="B89" s="35">
        <v>45870</v>
      </c>
      <c r="C89" s="40">
        <v>46022</v>
      </c>
      <c r="D89" s="36" t="s">
        <v>209</v>
      </c>
      <c r="E89" s="41">
        <v>6631</v>
      </c>
      <c r="F89" s="45" t="s">
        <v>170</v>
      </c>
      <c r="G89" s="37" t="s">
        <v>221</v>
      </c>
      <c r="H89" s="38">
        <v>21714.47</v>
      </c>
      <c r="I89" s="70"/>
      <c r="J89" s="50">
        <f t="shared" si="4"/>
        <v>21714.47</v>
      </c>
      <c r="K89" s="36" t="s">
        <v>30</v>
      </c>
    </row>
    <row r="90" spans="1:11" s="55" customFormat="1" ht="45">
      <c r="A90" s="60">
        <v>80</v>
      </c>
      <c r="B90" s="35">
        <v>45870</v>
      </c>
      <c r="C90" s="40">
        <v>46022</v>
      </c>
      <c r="D90" s="36" t="s">
        <v>210</v>
      </c>
      <c r="E90" s="41">
        <v>6647</v>
      </c>
      <c r="F90" s="45" t="s">
        <v>170</v>
      </c>
      <c r="G90" s="37" t="s">
        <v>222</v>
      </c>
      <c r="H90" s="38">
        <v>14928.2</v>
      </c>
      <c r="I90" s="70"/>
      <c r="J90" s="50">
        <f t="shared" si="4"/>
        <v>14928.2</v>
      </c>
      <c r="K90" s="36" t="s">
        <v>30</v>
      </c>
    </row>
    <row r="91" spans="1:11" s="55" customFormat="1" ht="45">
      <c r="A91" s="60">
        <v>81</v>
      </c>
      <c r="B91" s="35">
        <v>45870</v>
      </c>
      <c r="C91" s="40">
        <v>46022</v>
      </c>
      <c r="D91" s="36" t="s">
        <v>211</v>
      </c>
      <c r="E91" s="41">
        <v>6673</v>
      </c>
      <c r="F91" s="45" t="s">
        <v>170</v>
      </c>
      <c r="G91" s="37" t="s">
        <v>223</v>
      </c>
      <c r="H91" s="38">
        <v>15408.470000000001</v>
      </c>
      <c r="I91" s="70"/>
      <c r="J91" s="50">
        <f t="shared" si="4"/>
        <v>15408.470000000001</v>
      </c>
      <c r="K91" s="36" t="s">
        <v>30</v>
      </c>
    </row>
    <row r="92" spans="1:11" s="55" customFormat="1" ht="30">
      <c r="A92" s="60">
        <v>82</v>
      </c>
      <c r="B92" s="35">
        <v>45870</v>
      </c>
      <c r="C92" s="40">
        <v>46022</v>
      </c>
      <c r="D92" s="36" t="s">
        <v>224</v>
      </c>
      <c r="E92" s="41">
        <v>305</v>
      </c>
      <c r="F92" s="45" t="s">
        <v>225</v>
      </c>
      <c r="G92" s="37" t="s">
        <v>226</v>
      </c>
      <c r="H92" s="38">
        <v>68440</v>
      </c>
      <c r="I92" s="70"/>
      <c r="J92" s="50">
        <f t="shared" si="4"/>
        <v>68440</v>
      </c>
      <c r="K92" s="36" t="s">
        <v>30</v>
      </c>
    </row>
    <row r="93" spans="1:11" s="88" customFormat="1" ht="45">
      <c r="A93" s="60">
        <v>83</v>
      </c>
      <c r="B93" s="77">
        <v>45870</v>
      </c>
      <c r="C93" s="78">
        <v>46022</v>
      </c>
      <c r="D93" s="36" t="s">
        <v>228</v>
      </c>
      <c r="E93" s="79">
        <v>80</v>
      </c>
      <c r="F93" s="87" t="s">
        <v>227</v>
      </c>
      <c r="G93" s="81" t="s">
        <v>229</v>
      </c>
      <c r="H93" s="82">
        <v>2343481.85</v>
      </c>
      <c r="I93" s="83"/>
      <c r="J93" s="82">
        <f t="shared" si="4"/>
        <v>2343481.85</v>
      </c>
      <c r="K93" s="36" t="s">
        <v>30</v>
      </c>
    </row>
    <row r="94" spans="1:11" s="55" customFormat="1" ht="15">
      <c r="A94" s="60"/>
      <c r="B94" s="35"/>
      <c r="C94" s="40"/>
      <c r="D94" s="36"/>
      <c r="E94" s="41"/>
      <c r="F94" s="45"/>
      <c r="G94" s="37"/>
      <c r="H94" s="38"/>
      <c r="I94" s="70"/>
      <c r="J94" s="50"/>
      <c r="K94" s="36"/>
    </row>
    <row r="95" spans="1:11" s="55" customFormat="1" ht="15">
      <c r="A95" s="60"/>
      <c r="B95" s="35"/>
      <c r="C95" s="40"/>
      <c r="D95" s="36"/>
      <c r="E95" s="41"/>
      <c r="F95" s="45"/>
      <c r="G95" s="37"/>
      <c r="H95" s="38"/>
      <c r="I95" s="70"/>
      <c r="J95" s="50"/>
      <c r="K95" s="36"/>
    </row>
    <row r="96" spans="1:11" s="55" customFormat="1" ht="15">
      <c r="A96" s="60"/>
      <c r="B96" s="35"/>
      <c r="C96" s="40"/>
      <c r="D96" s="36"/>
      <c r="E96" s="41"/>
      <c r="F96" s="45"/>
      <c r="G96" s="37"/>
      <c r="H96" s="38"/>
      <c r="I96" s="70"/>
      <c r="J96" s="50"/>
      <c r="K96" s="36"/>
    </row>
    <row r="97" spans="1:11" s="55" customFormat="1" ht="15.75" thickBot="1">
      <c r="A97" s="60"/>
      <c r="B97" s="35"/>
      <c r="C97" s="40"/>
      <c r="D97" s="36"/>
      <c r="E97" s="41"/>
      <c r="F97" s="45"/>
      <c r="G97" s="37"/>
      <c r="H97" s="38"/>
      <c r="I97" s="70"/>
      <c r="J97" s="50"/>
      <c r="K97" s="36"/>
    </row>
    <row r="98" spans="1:11" ht="24" customHeight="1" thickBot="1">
      <c r="A98" s="74" t="s">
        <v>14</v>
      </c>
      <c r="B98" s="75"/>
      <c r="C98" s="75"/>
      <c r="D98" s="75"/>
      <c r="E98" s="75"/>
      <c r="F98" s="75"/>
      <c r="G98" s="76"/>
      <c r="H98" s="57">
        <f>SUM(H11:H97)</f>
        <v>64300902.171959996</v>
      </c>
      <c r="I98" s="57">
        <f>SUM(I14:I50)</f>
        <v>0</v>
      </c>
      <c r="J98" s="57">
        <f>SUM(J11:J97)</f>
        <v>64300902.171959996</v>
      </c>
      <c r="K98" s="57"/>
    </row>
    <row r="99" spans="1:11">
      <c r="H99" s="47"/>
      <c r="J99" s="34"/>
    </row>
    <row r="100" spans="1:11">
      <c r="H100" s="47"/>
      <c r="J100" s="34"/>
    </row>
    <row r="101" spans="1:11">
      <c r="H101" s="47"/>
      <c r="J101" s="34"/>
    </row>
    <row r="102" spans="1:11">
      <c r="H102" s="47"/>
      <c r="J102" s="34"/>
    </row>
    <row r="103" spans="1:11">
      <c r="H103" s="47"/>
      <c r="J103" s="34"/>
    </row>
    <row r="104" spans="1:11">
      <c r="H104" s="47"/>
      <c r="J104" s="34"/>
    </row>
    <row r="105" spans="1:11">
      <c r="H105" s="47"/>
      <c r="J105" s="34"/>
    </row>
    <row r="106" spans="1:11">
      <c r="H106" s="47"/>
      <c r="J106" s="34"/>
    </row>
    <row r="107" spans="1:11">
      <c r="H107" s="47"/>
      <c r="J107" s="34"/>
    </row>
    <row r="108" spans="1:11">
      <c r="H108" s="47"/>
      <c r="I108" s="47"/>
      <c r="J108" s="34"/>
    </row>
    <row r="109" spans="1:11">
      <c r="H109" s="47"/>
      <c r="J109" s="34"/>
    </row>
    <row r="110" spans="1:11">
      <c r="H110" s="47"/>
      <c r="J110" s="34"/>
    </row>
    <row r="111" spans="1:11" ht="15">
      <c r="A111" s="1"/>
      <c r="B111" s="71"/>
      <c r="C111" s="71"/>
      <c r="E111" s="1"/>
      <c r="F111" s="48"/>
      <c r="G111" s="1"/>
      <c r="H111" s="1"/>
      <c r="I111" s="1"/>
      <c r="J111" s="1"/>
      <c r="K111" s="1"/>
    </row>
    <row r="112" spans="1:11">
      <c r="A112" s="1"/>
      <c r="B112" s="89" t="s">
        <v>52</v>
      </c>
      <c r="C112" s="89"/>
      <c r="E112" s="1"/>
      <c r="F112" s="73" t="s">
        <v>50</v>
      </c>
      <c r="H112" s="1"/>
      <c r="I112" s="1"/>
      <c r="J112" s="1"/>
      <c r="K112" s="1"/>
    </row>
    <row r="113" spans="1:11" ht="18" customHeight="1">
      <c r="A113" s="1"/>
      <c r="B113" s="90" t="s">
        <v>33</v>
      </c>
      <c r="C113" s="90"/>
      <c r="E113" s="1"/>
      <c r="F113" s="72" t="s">
        <v>51</v>
      </c>
      <c r="H113" s="1"/>
      <c r="I113" s="1"/>
      <c r="J113" s="1"/>
      <c r="K113" s="1"/>
    </row>
    <row r="114" spans="1:11" ht="25.5" customHeight="1">
      <c r="B114" s="1"/>
      <c r="C114" s="1"/>
      <c r="D114" s="1"/>
      <c r="E114" s="1"/>
      <c r="F114" s="2"/>
      <c r="G114" s="1"/>
      <c r="H114" s="1"/>
      <c r="I114" s="1"/>
      <c r="J114" s="1"/>
      <c r="K114" s="1"/>
    </row>
  </sheetData>
  <autoFilter ref="A10:K98" xr:uid="{FD513D9B-EDA3-4214-9FD1-3E3927FEBEC5}"/>
  <sortState xmlns:xlrd2="http://schemas.microsoft.com/office/spreadsheetml/2017/richdata2" ref="B11:K14">
    <sortCondition ref="B11:B14"/>
  </sortState>
  <mergeCells count="6">
    <mergeCell ref="B112:C112"/>
    <mergeCell ref="B113:C113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landscape" r:id="rId1"/>
  <rowBreaks count="3" manualBreakCount="3">
    <brk id="116" max="12" man="1"/>
    <brk id="123" max="12" man="1"/>
    <brk id="1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96"/>
      <c r="B1" s="97"/>
      <c r="C1" s="97"/>
      <c r="D1" s="97"/>
      <c r="E1" s="97"/>
      <c r="F1" s="97"/>
      <c r="G1" s="97"/>
      <c r="H1" s="97"/>
      <c r="I1" s="97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98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99" t="s">
        <v>32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98" t="s">
        <v>19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00"/>
      <c r="B15" s="101"/>
      <c r="C15" s="101"/>
      <c r="D15" s="101"/>
      <c r="E15" s="101"/>
      <c r="F15" s="101"/>
      <c r="G15" s="101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4"/>
      <c r="H24" s="94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95" t="s">
        <v>31</v>
      </c>
      <c r="H25" s="95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3" t="s">
        <v>15</v>
      </c>
      <c r="H26" s="93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28FE97-4F3F-4C2E-8268-2D667BC45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2025-08-04T13:20:44Z</cp:lastPrinted>
  <dcterms:created xsi:type="dcterms:W3CDTF">2022-03-09T18:47:46Z</dcterms:created>
  <dcterms:modified xsi:type="dcterms:W3CDTF">2025-08-04T13:52:36Z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