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Balances general corregidos/"/>
    </mc:Choice>
  </mc:AlternateContent>
  <xr:revisionPtr revIDLastSave="189" documentId="8_{9F6F237A-2106-4738-9FD0-1599E5C81271}" xr6:coauthVersionLast="47" xr6:coauthVersionMax="47" xr10:uidLastSave="{425CC763-E5C4-4D15-A1AC-702E14C7DC5E}"/>
  <bookViews>
    <workbookView xWindow="-120" yWindow="-120" windowWidth="29040" windowHeight="15720" xr2:uid="{9ADF7391-9129-489E-A413-806B94D5BAC1}"/>
  </bookViews>
  <sheets>
    <sheet name="Hoja1" sheetId="1" r:id="rId1"/>
  </sheets>
  <definedNames>
    <definedName name="_xlnm.Print_Area" localSheetId="0">Hoja1!$A$1:$E$62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D21" i="1"/>
  <c r="D17" i="1" l="1"/>
  <c r="E20" i="1" l="1"/>
  <c r="E29" i="1" l="1"/>
  <c r="E16" i="1" l="1"/>
  <c r="E24" i="1" l="1"/>
  <c r="E31" i="1" s="1"/>
  <c r="E41" i="1" l="1"/>
  <c r="E37" i="1"/>
  <c r="E43" i="1" l="1"/>
  <c r="E45" i="1" l="1"/>
</calcChain>
</file>

<file path=xl/sharedStrings.xml><?xml version="1.0" encoding="utf-8"?>
<sst xmlns="http://schemas.openxmlformats.org/spreadsheetml/2006/main" count="39" uniqueCount="39">
  <si>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</si>
  <si>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</si>
  <si>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</si>
  <si>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</si>
  <si>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</si>
  <si>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</si>
  <si>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</si>
  <si>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</si>
  <si>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</si>
  <si>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</si>
  <si>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</si>
  <si>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</si>
  <si>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</si>
  <si>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</si>
  <si>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</si>
  <si>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</si>
  <si>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</si>
  <si>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</si>
  <si>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</si>
  <si>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</si>
  <si>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</si>
  <si>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</si>
  <si>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</si>
  <si>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</si>
  <si>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</si>
  <si>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</si>
  <si>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 xml:space="preserve">  </t>
  </si>
  <si>
    <t>Caja Chica</t>
  </si>
  <si>
    <t>Fondo Reponible Institucional</t>
  </si>
  <si>
    <t>Depositos</t>
  </si>
  <si>
    <t>Seguros pagados por anticipado</t>
  </si>
  <si>
    <t>Menos Depreciacion acumulada</t>
  </si>
  <si>
    <t>Licda. Candelaria A. Reyes</t>
  </si>
  <si>
    <t>Licdo. Jesus M. Ozuna</t>
  </si>
  <si>
    <t xml:space="preserve">Directora Administrativa  y Financiera </t>
  </si>
  <si>
    <t>Al  31  de  Julio  de 2025</t>
  </si>
  <si>
    <t xml:space="preserve">Nota: Se le sumo  el monto de $3,972,003.14 que corresponde a dos  depositos utilizados </t>
  </si>
  <si>
    <t>para  el alquiler del centro logìstico y distribución.</t>
  </si>
  <si>
    <t>Encargado  Depto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</si>
</sst>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0" fontId="14" fillId="0" borderId="0" xfId="0" applyFont="1"/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43" fontId="18" fillId="4" borderId="0" xfId="2" applyFont="1" applyFill="1" applyAlignment="1">
      <alignment horizontal="right" vertical="center" wrapText="1"/>
    </xf>
    <xf numFmtId="4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18" fillId="0" borderId="0" xfId="0" applyNumberFormat="1" applyFont="1" applyAlignment="1">
      <alignment horizontal="left" vertical="top"/>
    </xf>
    <xf numFmtId="43" fontId="8" fillId="0" borderId="0" xfId="2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3" fontId="7" fillId="0" borderId="0" xfId="2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</cellXfs>
  <cellStyles count="3">
    <cellStyle name="Millares" xfId="2" builtinId="3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48482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2"/>
  <sheetViews>
    <sheetView tabSelected="1" topLeftCell="A36" zoomScaleNormal="100" workbookViewId="0">
      <selection activeCell="D56" sqref="D56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15.28515625" bestFit="1" customWidth="1"/>
    <col min="5" max="5" width="23.28515625" bestFit="1" customWidth="1"/>
    <col min="6" max="6" width="27.7109375" customWidth="1"/>
    <col min="7" max="7" width="21" style="24" bestFit="1" customWidth="1"/>
    <col min="8" max="8" width="24" customWidth="1"/>
    <col min="9" max="10" width="15.5703125" bestFit="1" customWidth="1"/>
  </cols>
  <sheetData>
    <row r="1" spans="1:220" x14ac:dyDescent="0.25">
      <c r="A1" s="1"/>
      <c r="B1" s="1"/>
      <c r="C1" s="1"/>
      <c r="D1" s="1"/>
      <c r="E1" s="1"/>
      <c r="F1" s="45"/>
      <c r="G1" s="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44"/>
      <c r="G2" s="4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44"/>
      <c r="G3" s="4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44"/>
      <c r="G4" s="4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44"/>
      <c r="G5" s="4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44"/>
      <c r="G6" s="4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46" t="s">
        <v>0</v>
      </c>
      <c r="B7" s="46"/>
      <c r="C7" s="46"/>
      <c r="D7" s="46"/>
      <c r="E7" s="46"/>
      <c r="F7" s="44"/>
      <c r="G7" s="4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47" t="s">
        <v>1</v>
      </c>
      <c r="B8" s="47"/>
      <c r="C8" s="47"/>
      <c r="D8" s="47"/>
      <c r="E8" s="47"/>
      <c r="F8" s="44"/>
      <c r="G8" s="4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48" t="s">
        <v>25</v>
      </c>
      <c r="B9" s="48"/>
      <c r="C9" s="48"/>
      <c r="D9" s="48"/>
      <c r="E9" s="48"/>
      <c r="F9" s="44"/>
      <c r="G9" s="4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47" t="s">
        <v>35</v>
      </c>
      <c r="B10" s="47"/>
      <c r="C10" s="47"/>
      <c r="D10" s="47"/>
      <c r="E10" s="47"/>
      <c r="F10" s="51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47" t="s">
        <v>2</v>
      </c>
      <c r="B11" s="47"/>
      <c r="C11" s="47"/>
      <c r="D11" s="47"/>
      <c r="E11" s="47"/>
      <c r="F11" s="51"/>
      <c r="G11" s="5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52"/>
      <c r="B12" s="52"/>
      <c r="C12" s="52"/>
      <c r="D12" s="52"/>
      <c r="E12" s="52"/>
      <c r="F12" s="53"/>
      <c r="G12" s="50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54" t="s">
        <v>3</v>
      </c>
      <c r="B13" s="54"/>
      <c r="C13" s="54"/>
      <c r="D13" s="7"/>
      <c r="E13" s="5"/>
      <c r="F13" s="50"/>
      <c r="G13" s="50"/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23"/>
      <c r="F14" s="50"/>
      <c r="G14" s="5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54" t="s">
        <v>4</v>
      </c>
      <c r="B15" s="54"/>
      <c r="C15" s="54"/>
      <c r="D15" s="7"/>
      <c r="E15" s="5"/>
      <c r="F15" s="50"/>
      <c r="G15" s="50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49" t="s">
        <v>5</v>
      </c>
      <c r="B16" s="49"/>
      <c r="C16" s="49"/>
      <c r="D16" s="26"/>
      <c r="E16" s="19">
        <f>+D17+D18</f>
        <v>2312637.5499999998</v>
      </c>
      <c r="F16" s="50"/>
      <c r="G16" s="5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18" x14ac:dyDescent="0.25">
      <c r="A17" s="64" t="s">
        <v>27</v>
      </c>
      <c r="B17" s="64"/>
      <c r="C17" s="64"/>
      <c r="D17" s="28">
        <f>126305.43+96818.2</f>
        <v>223123.63</v>
      </c>
      <c r="E17" s="19"/>
      <c r="F17" s="5"/>
      <c r="G17" s="23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18" x14ac:dyDescent="0.25">
      <c r="A18" s="64" t="s">
        <v>28</v>
      </c>
      <c r="B18" s="64"/>
      <c r="C18" s="64"/>
      <c r="D18" s="38">
        <v>2089513.92</v>
      </c>
      <c r="E18" s="1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customHeight="1" x14ac:dyDescent="0.25">
      <c r="A19" s="49" t="s">
        <v>6</v>
      </c>
      <c r="B19" s="49"/>
      <c r="C19" s="49"/>
      <c r="D19" s="26"/>
      <c r="E19" s="19">
        <v>25676918.34</v>
      </c>
      <c r="F19" s="50"/>
      <c r="G19" s="50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customHeight="1" x14ac:dyDescent="0.25">
      <c r="A20" s="49" t="s">
        <v>7</v>
      </c>
      <c r="B20" s="49"/>
      <c r="C20" s="49"/>
      <c r="D20" s="8"/>
      <c r="E20" s="9">
        <f>+D21+D22</f>
        <v>5743877.0600000005</v>
      </c>
      <c r="F20" s="50"/>
      <c r="G20" s="50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64" t="s">
        <v>29</v>
      </c>
      <c r="B21" s="64"/>
      <c r="C21" s="64"/>
      <c r="D21" s="28">
        <f>1049346.58-949346.58+3972003.14</f>
        <v>4072003.14</v>
      </c>
      <c r="E21" s="27"/>
      <c r="F21" s="30"/>
      <c r="G21" s="30"/>
      <c r="H21" s="30"/>
      <c r="I21" s="2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64" t="s">
        <v>30</v>
      </c>
      <c r="B22" s="64"/>
      <c r="C22" s="64"/>
      <c r="D22" s="28">
        <v>1671873.92</v>
      </c>
      <c r="E22" s="27"/>
      <c r="F22" s="30"/>
      <c r="G22" s="30"/>
      <c r="H22" s="30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8"/>
      <c r="B23" s="8"/>
      <c r="C23" s="8"/>
      <c r="D23" s="26"/>
      <c r="E23" s="27"/>
      <c r="F23" s="30"/>
      <c r="G23" s="30"/>
      <c r="H23" s="30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54" t="s">
        <v>8</v>
      </c>
      <c r="B24" s="54"/>
      <c r="C24" s="54"/>
      <c r="D24" s="7"/>
      <c r="E24" s="10">
        <f>+E16+E19+E20</f>
        <v>33733432.950000003</v>
      </c>
      <c r="F24" s="55"/>
      <c r="G24" s="55"/>
      <c r="H24" s="31"/>
      <c r="I24" s="5" t="s">
        <v>26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x14ac:dyDescent="0.25">
      <c r="A25" s="11"/>
      <c r="B25" s="11"/>
      <c r="C25" s="11"/>
      <c r="D25" s="11"/>
      <c r="E25" s="5"/>
      <c r="F25" s="55"/>
      <c r="G25" s="55"/>
      <c r="H25" s="30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54" t="s">
        <v>9</v>
      </c>
      <c r="B26" s="54"/>
      <c r="C26" s="54"/>
      <c r="D26" s="7"/>
      <c r="E26" s="5"/>
      <c r="F26" s="56"/>
      <c r="G26" s="56"/>
      <c r="H26" s="30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customHeight="1" x14ac:dyDescent="0.25">
      <c r="A27" s="49" t="s">
        <v>10</v>
      </c>
      <c r="B27" s="49"/>
      <c r="C27" s="49"/>
      <c r="D27" s="12"/>
      <c r="E27" s="19">
        <v>272684363.60000002</v>
      </c>
      <c r="F27" s="32"/>
      <c r="G27" s="32"/>
      <c r="H27" s="30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24" x14ac:dyDescent="0.25">
      <c r="A28" s="29" t="s">
        <v>31</v>
      </c>
      <c r="B28" s="8"/>
      <c r="E28" s="37">
        <v>137948129.16999999</v>
      </c>
      <c r="F28" s="33"/>
      <c r="G28" s="34"/>
      <c r="H28" s="3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36" customHeight="1" x14ac:dyDescent="0.25">
      <c r="A29" s="54" t="s">
        <v>11</v>
      </c>
      <c r="B29" s="54"/>
      <c r="C29" s="54"/>
      <c r="D29" s="8"/>
      <c r="E29" s="10">
        <f>+E27-E28</f>
        <v>134736234.43000004</v>
      </c>
      <c r="F29" s="57"/>
      <c r="G29" s="55"/>
      <c r="H29" s="30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18" x14ac:dyDescent="0.25">
      <c r="A30" s="8"/>
      <c r="B30" s="8"/>
      <c r="C30" s="8"/>
      <c r="D30" s="8"/>
      <c r="E30" s="5"/>
      <c r="F30" s="55"/>
      <c r="G30" s="55"/>
      <c r="H30" s="30"/>
      <c r="I30" s="5"/>
      <c r="J30" s="2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ht="18.75" thickBot="1" x14ac:dyDescent="0.3">
      <c r="A31" s="54" t="s">
        <v>12</v>
      </c>
      <c r="B31" s="54"/>
      <c r="C31" s="54"/>
      <c r="D31" s="7"/>
      <c r="E31" s="14">
        <f>+E24+E29</f>
        <v>168469667.38000005</v>
      </c>
      <c r="F31" s="57"/>
      <c r="G31" s="55"/>
      <c r="H31" s="30"/>
      <c r="I31" s="5"/>
      <c r="J31" s="39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.75" thickTop="1" x14ac:dyDescent="0.25">
      <c r="A32" s="11"/>
      <c r="B32" s="11"/>
      <c r="C32" s="11"/>
      <c r="D32" s="11"/>
      <c r="E32" s="5"/>
      <c r="F32" s="57"/>
      <c r="G32" s="55"/>
      <c r="H32" s="30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" customHeight="1" x14ac:dyDescent="0.25">
      <c r="A33" s="54" t="s">
        <v>13</v>
      </c>
      <c r="B33" s="54"/>
      <c r="C33" s="54"/>
      <c r="D33" s="7"/>
      <c r="E33" s="5"/>
      <c r="F33" s="55"/>
      <c r="G33" s="55"/>
      <c r="H33" s="30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" x14ac:dyDescent="0.25">
      <c r="A34" s="7"/>
      <c r="B34" s="7"/>
      <c r="C34" s="7"/>
      <c r="D34" s="7"/>
      <c r="E34" s="5"/>
      <c r="F34" s="55"/>
      <c r="G34" s="55"/>
      <c r="H34" s="3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54" t="s">
        <v>14</v>
      </c>
      <c r="B35" s="54"/>
      <c r="C35" s="54"/>
      <c r="D35" s="7"/>
      <c r="E35" s="5"/>
      <c r="F35" s="55"/>
      <c r="G35" s="55"/>
      <c r="H35" s="30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36" customHeight="1" x14ac:dyDescent="0.25">
      <c r="A36" s="49" t="s">
        <v>15</v>
      </c>
      <c r="B36" s="49"/>
      <c r="C36" s="49"/>
      <c r="D36" s="8"/>
      <c r="E36" s="37">
        <v>64300902.170000002</v>
      </c>
      <c r="F36" s="36"/>
      <c r="G36" s="55"/>
      <c r="H36" s="5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54" t="s">
        <v>16</v>
      </c>
      <c r="B37" s="54"/>
      <c r="C37" s="54"/>
      <c r="D37" s="7"/>
      <c r="E37" s="10">
        <f>+E36</f>
        <v>64300902.170000002</v>
      </c>
      <c r="F37" s="58"/>
      <c r="G37" s="5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18" x14ac:dyDescent="0.25">
      <c r="A38" s="7"/>
      <c r="B38" s="7"/>
      <c r="C38" s="7"/>
      <c r="D38" s="7"/>
      <c r="E38" s="5"/>
      <c r="F38" s="50"/>
      <c r="G38" s="50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54" t="s">
        <v>17</v>
      </c>
      <c r="B39" s="54"/>
      <c r="C39" s="54"/>
      <c r="D39" s="7"/>
      <c r="E39" s="5"/>
      <c r="F39" s="50"/>
      <c r="G39" s="50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36" customHeight="1" x14ac:dyDescent="0.25">
      <c r="A40" s="49" t="s">
        <v>18</v>
      </c>
      <c r="B40" s="49"/>
      <c r="C40" s="49"/>
      <c r="D40" s="8"/>
      <c r="E40" s="15">
        <v>0</v>
      </c>
      <c r="F40" s="50"/>
      <c r="G40" s="5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36" customHeight="1" x14ac:dyDescent="0.25">
      <c r="A41" s="54" t="s">
        <v>19</v>
      </c>
      <c r="B41" s="54"/>
      <c r="C41" s="54"/>
      <c r="D41" s="7"/>
      <c r="E41" s="16">
        <f>+E40</f>
        <v>0</v>
      </c>
      <c r="F41" s="50"/>
      <c r="G41" s="5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18" x14ac:dyDescent="0.25">
      <c r="A42" s="7"/>
      <c r="B42" s="7"/>
      <c r="C42" s="7"/>
      <c r="D42" s="7"/>
      <c r="E42" s="5"/>
      <c r="F42" s="50"/>
      <c r="G42" s="5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18.75" thickBot="1" x14ac:dyDescent="0.3">
      <c r="A43" s="54" t="s">
        <v>20</v>
      </c>
      <c r="B43" s="54"/>
      <c r="C43" s="54"/>
      <c r="D43" s="7"/>
      <c r="E43" s="17">
        <f>+E37+E41</f>
        <v>64300902.170000002</v>
      </c>
      <c r="F43" s="50"/>
      <c r="G43" s="5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50"/>
      <c r="G44" s="5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54" t="s">
        <v>21</v>
      </c>
      <c r="B45" s="54"/>
      <c r="C45" s="54"/>
      <c r="D45" s="7"/>
      <c r="E45" s="17">
        <f>+E31-E43</f>
        <v>104168765.21000005</v>
      </c>
      <c r="F45" s="50"/>
      <c r="G45" s="5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58"/>
      <c r="G46" s="50"/>
      <c r="H46" s="2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36" customHeight="1" thickBot="1" x14ac:dyDescent="0.3">
      <c r="A47" s="54" t="s">
        <v>22</v>
      </c>
      <c r="B47" s="54"/>
      <c r="C47" s="54"/>
      <c r="D47" s="7"/>
      <c r="E47" s="14">
        <f>+E43+E45</f>
        <v>168469667.38000005</v>
      </c>
      <c r="F47" s="58"/>
      <c r="G47" s="50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.75" thickTop="1" x14ac:dyDescent="0.25">
      <c r="A48" s="6"/>
      <c r="B48" s="6"/>
      <c r="C48" s="6"/>
      <c r="D48" s="7"/>
      <c r="E48" s="43">
        <f>+E31-E47</f>
        <v>0</v>
      </c>
      <c r="F48" s="58"/>
      <c r="G48" s="50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s="41" customFormat="1" ht="18" x14ac:dyDescent="0.25">
      <c r="A49" s="42" t="s">
        <v>36</v>
      </c>
      <c r="B49" s="6"/>
      <c r="C49" s="6"/>
      <c r="D49" s="7"/>
      <c r="E49" s="7"/>
      <c r="F49" s="59"/>
      <c r="G49" s="59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</row>
    <row r="50" spans="1:220" ht="18" x14ac:dyDescent="0.25">
      <c r="A50" s="42" t="s">
        <v>37</v>
      </c>
      <c r="B50" s="25"/>
      <c r="C50" s="25"/>
      <c r="D50" s="22"/>
      <c r="E50" s="22"/>
      <c r="F50" s="50"/>
      <c r="G50" s="50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62"/>
      <c r="B51" s="62"/>
      <c r="C51" s="62"/>
      <c r="D51" s="7"/>
      <c r="E51" s="18"/>
      <c r="F51" s="50"/>
      <c r="G51" s="50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21"/>
      <c r="B52" s="6"/>
      <c r="C52" s="6"/>
      <c r="D52" s="7"/>
      <c r="E52" s="18"/>
      <c r="F52" s="5"/>
      <c r="G52" s="23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7"/>
      <c r="B53" s="18"/>
      <c r="C53" s="6"/>
      <c r="D53" s="7"/>
      <c r="E53" s="18"/>
      <c r="F53" s="60"/>
      <c r="G53" s="60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x14ac:dyDescent="0.25">
      <c r="A54" s="61" t="s">
        <v>32</v>
      </c>
      <c r="B54" s="61"/>
      <c r="C54" s="6"/>
      <c r="D54" s="61" t="s">
        <v>33</v>
      </c>
      <c r="E54" s="61"/>
      <c r="F54" s="45"/>
      <c r="G54" s="4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customHeight="1" x14ac:dyDescent="0.25">
      <c r="A55" s="63" t="s">
        <v>24</v>
      </c>
      <c r="B55" s="63"/>
      <c r="C55" s="6"/>
      <c r="D55" s="63" t="s">
        <v>38</v>
      </c>
      <c r="E55" s="63"/>
      <c r="F55" s="45"/>
      <c r="G55" s="4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x14ac:dyDescent="0.25">
      <c r="A56" s="6"/>
      <c r="B56" s="6"/>
      <c r="C56" s="6"/>
      <c r="D56" s="7"/>
      <c r="E56" s="18"/>
      <c r="F56" s="50"/>
      <c r="G56" s="50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ht="18" x14ac:dyDescent="0.25">
      <c r="A57" s="6"/>
      <c r="B57" s="6"/>
      <c r="C57" s="6"/>
      <c r="D57" s="7"/>
      <c r="E57" s="18"/>
      <c r="F57" s="5"/>
      <c r="G57" s="2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</row>
    <row r="58" spans="1:220" x14ac:dyDescent="0.25">
      <c r="A58" s="1"/>
      <c r="B58" s="1"/>
      <c r="C58" s="1"/>
      <c r="D58" s="1"/>
      <c r="E58" s="1"/>
      <c r="F58" s="45"/>
      <c r="G58" s="4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pans="1:220" x14ac:dyDescent="0.25">
      <c r="A59" s="1"/>
      <c r="B59" s="1"/>
      <c r="C59" s="1"/>
      <c r="D59" s="1"/>
      <c r="E59" s="1"/>
      <c r="F59" s="45"/>
      <c r="G59" s="4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x14ac:dyDescent="0.25">
      <c r="A60" s="1"/>
      <c r="B60" s="1"/>
      <c r="C60" s="1"/>
      <c r="D60" s="1"/>
      <c r="E60" s="1"/>
      <c r="F60" s="45"/>
      <c r="G60" s="4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ht="18" x14ac:dyDescent="0.25">
      <c r="A61" s="1"/>
      <c r="B61" s="61" t="s">
        <v>23</v>
      </c>
      <c r="C61" s="61"/>
      <c r="D61" s="61"/>
      <c r="E61" s="1"/>
      <c r="F61" s="45"/>
      <c r="G61" s="4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  <row r="62" spans="1:220" ht="18" x14ac:dyDescent="0.25">
      <c r="A62" s="1"/>
      <c r="B62" s="63" t="s">
        <v>34</v>
      </c>
      <c r="C62" s="63"/>
      <c r="D62" s="63"/>
      <c r="E62" s="1"/>
      <c r="F62" s="45"/>
      <c r="G62" s="4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</row>
  </sheetData>
  <mergeCells count="90">
    <mergeCell ref="A18:C18"/>
    <mergeCell ref="A17:C17"/>
    <mergeCell ref="A21:C21"/>
    <mergeCell ref="A22:C22"/>
    <mergeCell ref="B61:D61"/>
    <mergeCell ref="A55:B55"/>
    <mergeCell ref="D55:E55"/>
    <mergeCell ref="A41:C41"/>
    <mergeCell ref="A19:C19"/>
    <mergeCell ref="F61:G61"/>
    <mergeCell ref="B62:D62"/>
    <mergeCell ref="F62:G62"/>
    <mergeCell ref="F56:G56"/>
    <mergeCell ref="F58:G58"/>
    <mergeCell ref="F59:G59"/>
    <mergeCell ref="F60:G60"/>
    <mergeCell ref="F55:G55"/>
    <mergeCell ref="F46:G46"/>
    <mergeCell ref="A47:C47"/>
    <mergeCell ref="F47:G47"/>
    <mergeCell ref="F48:G48"/>
    <mergeCell ref="F49:G49"/>
    <mergeCell ref="F50:G50"/>
    <mergeCell ref="F51:G51"/>
    <mergeCell ref="F53:G53"/>
    <mergeCell ref="A54:B54"/>
    <mergeCell ref="D54:E54"/>
    <mergeCell ref="F54:G54"/>
    <mergeCell ref="A51:C51"/>
    <mergeCell ref="F42:G42"/>
    <mergeCell ref="A43:C43"/>
    <mergeCell ref="F43:G43"/>
    <mergeCell ref="F44:G44"/>
    <mergeCell ref="A45:C45"/>
    <mergeCell ref="F45:G45"/>
    <mergeCell ref="F41:G41"/>
    <mergeCell ref="F34:G34"/>
    <mergeCell ref="A35:C35"/>
    <mergeCell ref="F35:G35"/>
    <mergeCell ref="A36:C36"/>
    <mergeCell ref="G36:H36"/>
    <mergeCell ref="A37:C37"/>
    <mergeCell ref="F37:G37"/>
    <mergeCell ref="F38:G38"/>
    <mergeCell ref="A39:C39"/>
    <mergeCell ref="F39:G39"/>
    <mergeCell ref="A40:C40"/>
    <mergeCell ref="F40:G40"/>
    <mergeCell ref="F30:G30"/>
    <mergeCell ref="A31:C31"/>
    <mergeCell ref="F31:G31"/>
    <mergeCell ref="F32:G32"/>
    <mergeCell ref="A33:C33"/>
    <mergeCell ref="F33:G33"/>
    <mergeCell ref="F25:G25"/>
    <mergeCell ref="A26:C26"/>
    <mergeCell ref="F26:G26"/>
    <mergeCell ref="A27:C27"/>
    <mergeCell ref="A29:C29"/>
    <mergeCell ref="F29:G29"/>
    <mergeCell ref="F19:G19"/>
    <mergeCell ref="A20:C20"/>
    <mergeCell ref="F20:G20"/>
    <mergeCell ref="A24:C24"/>
    <mergeCell ref="F24:G24"/>
    <mergeCell ref="A16:C16"/>
    <mergeCell ref="F16:G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A7:E7"/>
    <mergeCell ref="F7:G7"/>
    <mergeCell ref="A8:E8"/>
    <mergeCell ref="F8:G8"/>
    <mergeCell ref="A9:E9"/>
    <mergeCell ref="F9:G9"/>
    <mergeCell ref="F6:G6"/>
    <mergeCell ref="F1:G1"/>
    <mergeCell ref="F2:G2"/>
    <mergeCell ref="F3:G3"/>
    <mergeCell ref="F4:G4"/>
    <mergeCell ref="F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4152C5-B45D-437A-BABB-CCD5A3B2F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2025-10-20T13:04:47Z</cp:lastPrinted>
  <dcterms:created xsi:type="dcterms:W3CDTF">2024-02-20T15:03:11Z</dcterms:created>
  <dcterms:modified xsi:type="dcterms:W3CDTF">2025-10-20T13:08:33Z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