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NOVIEMBRE/"/>
    </mc:Choice>
  </mc:AlternateContent>
  <xr:revisionPtr revIDLastSave="418" documentId="8_{9F6F237A-2106-4738-9FD0-1599E5C81271}" xr6:coauthVersionLast="47" xr6:coauthVersionMax="47" xr10:uidLastSave="{A56AB895-8375-4F7D-998A-77A0AA10E849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29" i="1" l="1"/>
  <c r="D21" i="1"/>
  <c r="E16" i="1" l="1"/>
  <c r="E20" i="1"/>
  <c r="E24" i="1" l="1"/>
  <c r="E31" i="1" s="1"/>
  <c r="E41" i="1"/>
  <c r="E37" i="1"/>
  <c r="E43" i="1" s="1"/>
  <c r="E45" i="1" l="1"/>
  <c r="E47" i="1" l="1"/>
  <c r="E48" i="1" s="1"/>
</calcChain>
</file>

<file path=xl/sharedStrings.xml><?xml version="1.0" encoding="utf-8"?>
<sst xmlns="http://schemas.openxmlformats.org/spreadsheetml/2006/main" count="36" uniqueCount="36">
  <si>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</si>
  <si>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</si>
  <si>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</si>
  <si>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</si>
  <si>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</si>
  <si>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</si>
  <si>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</si>
  <si>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</si>
  <si>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</si>
  <si>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</si>
  <si>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</si>
  <si>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</si>
  <si>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</si>
  <si>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</si>
  <si>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</si>
  <si>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</si>
  <si>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</si>
  <si>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</si>
  <si>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</si>
  <si>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</si>
  <si>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</si>
  <si>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</si>
  <si>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</si>
  <si>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</si>
  <si>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</si>
  <si>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</si>
  <si>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</si>
  <si>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</si>
  <si>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</si>
  <si>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</si>
  <si>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</si>
  <si>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</si>
  <si>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Licdo. Jesus M. Ozuna</t>
  </si>
  <si>
    <t xml:space="preserve">Directora Administrativa  y Financiera </t>
  </si>
  <si>
    <t>Encargado  Depto Financiero</t>
  </si>
  <si>
    <t>Al  30  de  Noviembre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</si>
</sst>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left" vertical="top"/>
    </xf>
    <xf numFmtId="43" fontId="0" fillId="0" borderId="0" xfId="2" applyFont="1" applyBorder="1"/>
    <xf numFmtId="43" fontId="3" fillId="0" borderId="0" xfId="2" applyFont="1"/>
    <xf numFmtId="4" fontId="7" fillId="0" borderId="0" xfId="0" applyNumberFormat="1" applyFont="1" applyAlignment="1">
      <alignment vertical="center"/>
    </xf>
    <xf numFmtId="43" fontId="1" fillId="0" borderId="0" xfId="2" applyFont="1"/>
    <xf numFmtId="43" fontId="14" fillId="0" borderId="0" xfId="2" applyFont="1"/>
    <xf numFmtId="43" fontId="11" fillId="0" borderId="0" xfId="2" applyFont="1" applyAlignment="1">
      <alignment vertical="center"/>
    </xf>
    <xf numFmtId="43" fontId="19" fillId="0" borderId="0" xfId="3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43" fontId="7" fillId="0" borderId="0" xfId="2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3" fontId="7" fillId="0" borderId="0" xfId="2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3" borderId="0" xfId="1" applyFont="1" applyFill="1" applyAlignment="1">
      <alignment horizontal="center" vertical="center"/>
    </xf>
  </cellXfs>
  <cellStyles count="4">
    <cellStyle name="Millares" xfId="2" builtinId="3"/>
    <cellStyle name="Millares 3" xfId="3" xr:uid="{AEE0DFF4-EBE1-41BE-BA25-F4D794691D08}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1"/>
  <sheetViews>
    <sheetView tabSelected="1" view="pageBreakPreview" topLeftCell="A3" zoomScale="87" zoomScaleNormal="100" zoomScaleSheetLayoutView="87" workbookViewId="0">
      <selection activeCell="D17" sqref="D17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3" bestFit="1" customWidth="1"/>
    <col min="8" max="8" width="24" style="23" customWidth="1"/>
    <col min="9" max="9" width="15.5703125" style="23" bestFit="1" customWidth="1"/>
    <col min="10" max="10" width="15.5703125" bestFit="1" customWidth="1"/>
  </cols>
  <sheetData>
    <row r="1" spans="1:220" x14ac:dyDescent="0.25">
      <c r="A1" s="1"/>
      <c r="B1" s="1"/>
      <c r="C1" s="1"/>
      <c r="D1" s="1"/>
      <c r="E1" s="1"/>
      <c r="F1" s="51"/>
      <c r="G1" s="5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66"/>
      <c r="G2" s="66"/>
      <c r="H2" s="39"/>
      <c r="I2" s="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66"/>
      <c r="G3" s="66"/>
      <c r="H3" s="39"/>
      <c r="I3" s="3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66"/>
      <c r="G4" s="66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66"/>
      <c r="G5" s="66"/>
      <c r="H5" s="39"/>
      <c r="I5" s="3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66"/>
      <c r="G6" s="66"/>
      <c r="H6" s="39"/>
      <c r="I6" s="3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65" t="s">
        <v>0</v>
      </c>
      <c r="B7" s="65"/>
      <c r="C7" s="65"/>
      <c r="D7" s="65"/>
      <c r="E7" s="65"/>
      <c r="F7" s="66"/>
      <c r="G7" s="66"/>
      <c r="H7" s="39"/>
      <c r="I7" s="3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61" t="s">
        <v>1</v>
      </c>
      <c r="B8" s="61"/>
      <c r="C8" s="61"/>
      <c r="D8" s="61"/>
      <c r="E8" s="61"/>
      <c r="F8" s="66"/>
      <c r="G8" s="66"/>
      <c r="H8" s="39"/>
      <c r="I8" s="3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67" t="s">
        <v>25</v>
      </c>
      <c r="B9" s="67"/>
      <c r="C9" s="67"/>
      <c r="D9" s="67"/>
      <c r="E9" s="67"/>
      <c r="F9" s="66"/>
      <c r="G9" s="66"/>
      <c r="H9" s="39"/>
      <c r="I9" s="3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61" t="s">
        <v>35</v>
      </c>
      <c r="B10" s="61"/>
      <c r="C10" s="61"/>
      <c r="D10" s="61"/>
      <c r="E10" s="61"/>
      <c r="F10" s="62"/>
      <c r="G10" s="62"/>
      <c r="H10" s="39"/>
      <c r="I10" s="3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61" t="s">
        <v>2</v>
      </c>
      <c r="B11" s="61"/>
      <c r="C11" s="61"/>
      <c r="D11" s="61"/>
      <c r="E11" s="61"/>
      <c r="F11" s="62"/>
      <c r="G11" s="62"/>
      <c r="H11" s="39"/>
      <c r="I11" s="3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63"/>
      <c r="B12" s="63"/>
      <c r="C12" s="63"/>
      <c r="D12" s="63"/>
      <c r="E12" s="63"/>
      <c r="F12" s="64"/>
      <c r="G12" s="52"/>
      <c r="H12" s="22"/>
      <c r="I12" s="2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49" t="s">
        <v>3</v>
      </c>
      <c r="B13" s="49"/>
      <c r="C13" s="49"/>
      <c r="D13" s="7"/>
      <c r="E13" s="5"/>
      <c r="F13" s="52"/>
      <c r="G13" s="52"/>
      <c r="H13" s="42"/>
      <c r="I13" s="2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2"/>
      <c r="F14" s="52"/>
      <c r="G14" s="52"/>
      <c r="H14" s="38"/>
      <c r="I14" s="2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49" t="s">
        <v>4</v>
      </c>
      <c r="B15" s="49"/>
      <c r="C15" s="49"/>
      <c r="D15" s="7"/>
      <c r="E15" s="5"/>
      <c r="F15" s="52"/>
      <c r="G15" s="52"/>
      <c r="H15" s="22"/>
      <c r="I15" s="2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50" t="s">
        <v>5</v>
      </c>
      <c r="B16" s="50"/>
      <c r="C16" s="50"/>
      <c r="D16" s="25"/>
      <c r="E16" s="19">
        <f>+D17+D18</f>
        <v>1462208.43</v>
      </c>
      <c r="F16" s="36"/>
      <c r="G16" s="5"/>
      <c r="H16" s="22"/>
      <c r="I16" s="2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46" t="s">
        <v>26</v>
      </c>
      <c r="B17" s="46"/>
      <c r="C17" s="46"/>
      <c r="D17" s="27">
        <f>110496.15+126138.27</f>
        <v>236634.41999999998</v>
      </c>
      <c r="E17" s="19"/>
      <c r="F17" s="22"/>
      <c r="G17" s="22"/>
      <c r="H17" s="22"/>
      <c r="I17" s="2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46" t="s">
        <v>27</v>
      </c>
      <c r="B18" s="46"/>
      <c r="C18" s="46"/>
      <c r="D18" s="27">
        <v>1225574.01</v>
      </c>
      <c r="E18" s="19"/>
      <c r="F18" s="40"/>
      <c r="G18" s="5"/>
      <c r="H18" s="22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50" t="s">
        <v>6</v>
      </c>
      <c r="B19" s="50"/>
      <c r="C19" s="50"/>
      <c r="D19" s="25"/>
      <c r="E19" s="26">
        <v>44792216.530000001</v>
      </c>
      <c r="F19" s="52"/>
      <c r="G19" s="52"/>
      <c r="H19" s="22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50" t="s">
        <v>7</v>
      </c>
      <c r="B20" s="50"/>
      <c r="C20" s="50"/>
      <c r="D20" s="8"/>
      <c r="E20" s="9">
        <f>+D21+D22</f>
        <v>5743877.0600000005</v>
      </c>
      <c r="F20" s="56"/>
      <c r="G20" s="56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46" t="s">
        <v>28</v>
      </c>
      <c r="B21" s="46"/>
      <c r="C21" s="46"/>
      <c r="D21" s="27">
        <f>1049346.58-949346.58+3972003.14</f>
        <v>4072003.14</v>
      </c>
      <c r="E21" s="26"/>
      <c r="F21" s="31"/>
      <c r="G21" s="31"/>
      <c r="H21" s="31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46" t="s">
        <v>29</v>
      </c>
      <c r="B22" s="46"/>
      <c r="C22" s="46"/>
      <c r="D22" s="27">
        <v>1671873.92</v>
      </c>
      <c r="E22" s="26"/>
      <c r="F22" s="29"/>
      <c r="G22" s="29"/>
      <c r="H22" s="31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5"/>
      <c r="E23" s="26"/>
      <c r="F23" s="29"/>
      <c r="G23" s="29"/>
      <c r="H23" s="31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49" t="s">
        <v>8</v>
      </c>
      <c r="B24" s="49"/>
      <c r="C24" s="49"/>
      <c r="D24" s="7"/>
      <c r="E24" s="10">
        <f>+E16+E19+E20</f>
        <v>51998302.020000003</v>
      </c>
      <c r="F24" s="57"/>
      <c r="G24" s="58"/>
      <c r="H24" s="30"/>
      <c r="I24" s="2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8"/>
      <c r="G25" s="58"/>
      <c r="H25" s="31"/>
      <c r="I25" s="2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49" t="s">
        <v>9</v>
      </c>
      <c r="B26" s="49"/>
      <c r="C26" s="49"/>
      <c r="D26" s="7"/>
      <c r="E26" s="5"/>
      <c r="F26" s="60"/>
      <c r="G26" s="60"/>
      <c r="H26" s="31"/>
      <c r="I26" s="22"/>
      <c r="J26" s="3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50" t="s">
        <v>10</v>
      </c>
      <c r="B27" s="50"/>
      <c r="C27" s="50"/>
      <c r="D27" s="12"/>
      <c r="E27" s="19">
        <v>283138359.35000002</v>
      </c>
      <c r="F27" s="31"/>
      <c r="G27" s="31"/>
      <c r="H27" s="31"/>
      <c r="I27" s="22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8" t="s">
        <v>30</v>
      </c>
      <c r="B28" s="8"/>
      <c r="E28" s="35">
        <v>151963317</v>
      </c>
      <c r="F28" s="32"/>
      <c r="G28" s="33"/>
      <c r="H28" s="33"/>
      <c r="I28" s="4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49" t="s">
        <v>11</v>
      </c>
      <c r="B29" s="49"/>
      <c r="C29" s="49"/>
      <c r="D29" s="8"/>
      <c r="E29" s="10">
        <f>+E27-E28</f>
        <v>131175042.35000002</v>
      </c>
      <c r="F29" s="57"/>
      <c r="G29" s="58"/>
      <c r="I29" s="22"/>
      <c r="J29" s="2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"/>
      <c r="G30" s="5"/>
      <c r="H30" s="31"/>
      <c r="I30" s="22"/>
      <c r="J30" s="2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49" t="s">
        <v>12</v>
      </c>
      <c r="B31" s="49"/>
      <c r="C31" s="49"/>
      <c r="D31" s="7"/>
      <c r="E31" s="45">
        <f>+E24+E29</f>
        <v>183173344.37000003</v>
      </c>
      <c r="F31" s="31"/>
      <c r="G31" s="5"/>
      <c r="H31" s="31"/>
      <c r="I31" s="22"/>
      <c r="J31" s="3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7"/>
      <c r="G32" s="58"/>
      <c r="H32" s="31"/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49" t="s">
        <v>13</v>
      </c>
      <c r="B33" s="49"/>
      <c r="C33" s="49"/>
      <c r="D33" s="7"/>
      <c r="E33" s="5"/>
      <c r="F33" s="58"/>
      <c r="G33" s="58"/>
      <c r="H33" s="31"/>
      <c r="I33" s="2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8"/>
      <c r="G34" s="58"/>
      <c r="H34" s="31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49" t="s">
        <v>14</v>
      </c>
      <c r="B35" s="49"/>
      <c r="C35" s="49"/>
      <c r="D35" s="7"/>
      <c r="E35" s="5"/>
      <c r="F35" s="58"/>
      <c r="G35" s="58"/>
      <c r="H35" s="31"/>
      <c r="I35" s="2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59" t="s">
        <v>15</v>
      </c>
      <c r="B36" s="59"/>
      <c r="C36" s="59"/>
      <c r="D36" s="8"/>
      <c r="E36" s="35">
        <v>49808428.259999998</v>
      </c>
      <c r="F36" s="34"/>
      <c r="G36" s="58"/>
      <c r="H36" s="58"/>
      <c r="I36" s="2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49" t="s">
        <v>16</v>
      </c>
      <c r="B37" s="49"/>
      <c r="C37" s="49"/>
      <c r="D37" s="7"/>
      <c r="E37" s="10">
        <f>+E36</f>
        <v>49808428.259999998</v>
      </c>
      <c r="F37" s="53"/>
      <c r="G37" s="52"/>
      <c r="H37" s="22"/>
      <c r="I37" s="2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52"/>
      <c r="G38" s="52"/>
      <c r="H38" s="22"/>
      <c r="I38" s="2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49" t="s">
        <v>17</v>
      </c>
      <c r="B39" s="49"/>
      <c r="C39" s="49"/>
      <c r="D39" s="7"/>
      <c r="E39" s="5"/>
      <c r="F39" s="52"/>
      <c r="G39" s="52"/>
      <c r="H39" s="22"/>
      <c r="I39" s="2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50" t="s">
        <v>18</v>
      </c>
      <c r="B40" s="50"/>
      <c r="C40" s="50"/>
      <c r="D40" s="8"/>
      <c r="E40" s="15">
        <v>0</v>
      </c>
      <c r="F40" s="52"/>
      <c r="G40" s="52"/>
      <c r="H40" s="22"/>
      <c r="I40" s="2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49" t="s">
        <v>19</v>
      </c>
      <c r="B41" s="49"/>
      <c r="C41" s="49"/>
      <c r="D41" s="7"/>
      <c r="E41" s="16">
        <f>+E40</f>
        <v>0</v>
      </c>
      <c r="F41" s="52"/>
      <c r="G41" s="52"/>
      <c r="H41" s="22"/>
      <c r="I41" s="2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53"/>
      <c r="G42" s="52"/>
      <c r="H42" s="22"/>
      <c r="I42" s="2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49" t="s">
        <v>20</v>
      </c>
      <c r="B43" s="49"/>
      <c r="C43" s="49"/>
      <c r="D43" s="7"/>
      <c r="E43" s="17">
        <f>+E37+E41</f>
        <v>49808428.259999998</v>
      </c>
      <c r="F43" s="52"/>
      <c r="G43" s="52"/>
      <c r="H43" s="22"/>
      <c r="I43" s="2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52"/>
      <c r="G44" s="52"/>
      <c r="H44" s="22"/>
      <c r="I44" s="2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49" t="s">
        <v>21</v>
      </c>
      <c r="B45" s="49"/>
      <c r="C45" s="49"/>
      <c r="D45" s="7"/>
      <c r="E45" s="17">
        <f>+E31-E43</f>
        <v>133364916.11000004</v>
      </c>
      <c r="F45" s="56"/>
      <c r="G45" s="56"/>
      <c r="H45" s="22"/>
      <c r="I45" s="2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3"/>
      <c r="G46" s="52"/>
      <c r="H46" s="22"/>
      <c r="I46" s="2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49" t="s">
        <v>22</v>
      </c>
      <c r="B47" s="49"/>
      <c r="C47" s="49"/>
      <c r="D47" s="7"/>
      <c r="E47" s="14">
        <f>SUM(E43:E46)</f>
        <v>183173344.37000003</v>
      </c>
      <c r="F47" s="40"/>
      <c r="G47" s="5"/>
      <c r="H47" s="22"/>
      <c r="I47" s="2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44">
        <f>+E47-E31</f>
        <v>0</v>
      </c>
      <c r="F48" s="40"/>
      <c r="G48" s="5"/>
      <c r="H48" s="22"/>
      <c r="I48" s="2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37"/>
      <c r="B49" s="24"/>
      <c r="C49" s="24"/>
      <c r="D49" s="21"/>
      <c r="E49" s="21"/>
      <c r="F49" s="52"/>
      <c r="G49" s="52"/>
      <c r="H49" s="22"/>
      <c r="I49" s="2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55"/>
      <c r="B50" s="55"/>
      <c r="C50" s="55"/>
      <c r="D50" s="7"/>
      <c r="E50" s="18"/>
      <c r="F50" s="52"/>
      <c r="G50" s="52"/>
      <c r="H50" s="22"/>
      <c r="I50" s="2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20"/>
      <c r="B51" s="6"/>
      <c r="C51" s="6"/>
      <c r="D51" s="7"/>
      <c r="E51" s="18"/>
      <c r="F51" s="5"/>
      <c r="G51" s="22"/>
      <c r="H51" s="22"/>
      <c r="I51" s="2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7"/>
      <c r="B52" s="18"/>
      <c r="C52" s="6"/>
      <c r="D52" s="7"/>
      <c r="E52" s="18"/>
      <c r="F52" s="54"/>
      <c r="G52" s="54"/>
      <c r="H52" s="22"/>
      <c r="I52" s="2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47" t="s">
        <v>31</v>
      </c>
      <c r="B53" s="47"/>
      <c r="C53" s="6"/>
      <c r="D53" s="47" t="s">
        <v>32</v>
      </c>
      <c r="E53" s="47"/>
      <c r="F53" s="51"/>
      <c r="G53" s="51"/>
      <c r="H53" s="22"/>
      <c r="I53" s="2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customHeight="1" x14ac:dyDescent="0.25">
      <c r="A54" s="48" t="s">
        <v>24</v>
      </c>
      <c r="B54" s="48"/>
      <c r="C54" s="6"/>
      <c r="D54" s="48" t="s">
        <v>34</v>
      </c>
      <c r="E54" s="48"/>
      <c r="F54" s="51"/>
      <c r="G54" s="51"/>
      <c r="H54" s="22"/>
      <c r="I54" s="2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x14ac:dyDescent="0.25">
      <c r="A55" s="6"/>
      <c r="B55" s="6"/>
      <c r="C55" s="6"/>
      <c r="D55" s="7"/>
      <c r="E55" s="18"/>
      <c r="F55" s="52"/>
      <c r="G55" s="52"/>
      <c r="H55" s="22"/>
      <c r="I55" s="2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5"/>
      <c r="G56" s="22"/>
      <c r="H56" s="22"/>
      <c r="I56" s="2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x14ac:dyDescent="0.25">
      <c r="A57" s="1"/>
      <c r="B57" s="1"/>
      <c r="C57" s="1"/>
      <c r="D57" s="1"/>
      <c r="E57" s="1"/>
      <c r="F57" s="51"/>
      <c r="G57" s="51"/>
      <c r="H57" s="41"/>
      <c r="I57" s="4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</row>
    <row r="58" spans="1:220" x14ac:dyDescent="0.25">
      <c r="A58" s="1"/>
      <c r="B58" s="1"/>
      <c r="C58" s="1"/>
      <c r="D58" s="1"/>
      <c r="E58" s="1"/>
      <c r="F58" s="51"/>
      <c r="G58" s="51"/>
      <c r="H58" s="41"/>
      <c r="I58" s="4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51"/>
      <c r="G59" s="51"/>
      <c r="H59" s="41"/>
      <c r="I59" s="4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ht="18" x14ac:dyDescent="0.25">
      <c r="A60" s="1"/>
      <c r="B60" s="47" t="s">
        <v>23</v>
      </c>
      <c r="C60" s="47"/>
      <c r="D60" s="47"/>
      <c r="E60" s="1"/>
      <c r="F60" s="51"/>
      <c r="G60" s="51"/>
      <c r="H60" s="41"/>
      <c r="I60" s="4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48" t="s">
        <v>33</v>
      </c>
      <c r="C61" s="48"/>
      <c r="D61" s="48"/>
      <c r="E61" s="1"/>
      <c r="F61" s="51"/>
      <c r="G61" s="51"/>
      <c r="H61" s="41"/>
      <c r="I61" s="4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</sheetData>
  <mergeCells count="84">
    <mergeCell ref="F6:G6"/>
    <mergeCell ref="F1:G1"/>
    <mergeCell ref="F2:G2"/>
    <mergeCell ref="F3:G3"/>
    <mergeCell ref="F4:G4"/>
    <mergeCell ref="F5:G5"/>
    <mergeCell ref="A7:E7"/>
    <mergeCell ref="F7:G7"/>
    <mergeCell ref="A8:E8"/>
    <mergeCell ref="F8:G8"/>
    <mergeCell ref="A9:E9"/>
    <mergeCell ref="F9:G9"/>
    <mergeCell ref="A16:C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F19:G19"/>
    <mergeCell ref="A20:C20"/>
    <mergeCell ref="F20:G20"/>
    <mergeCell ref="A24:C24"/>
    <mergeCell ref="F24:G24"/>
    <mergeCell ref="F25:G25"/>
    <mergeCell ref="A26:C26"/>
    <mergeCell ref="F26:G26"/>
    <mergeCell ref="A27:C27"/>
    <mergeCell ref="A29:C29"/>
    <mergeCell ref="F29:G29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42:G42"/>
    <mergeCell ref="A43:C43"/>
    <mergeCell ref="F43:G43"/>
    <mergeCell ref="F44:G44"/>
    <mergeCell ref="F45:G45"/>
    <mergeCell ref="F54:G54"/>
    <mergeCell ref="F46:G46"/>
    <mergeCell ref="A47:C47"/>
    <mergeCell ref="F49:G49"/>
    <mergeCell ref="F50:G50"/>
    <mergeCell ref="F52:G52"/>
    <mergeCell ref="A53:B53"/>
    <mergeCell ref="D53:E53"/>
    <mergeCell ref="F53:G53"/>
    <mergeCell ref="A50:C50"/>
    <mergeCell ref="F60:G60"/>
    <mergeCell ref="B61:D61"/>
    <mergeCell ref="F61:G61"/>
    <mergeCell ref="F55:G55"/>
    <mergeCell ref="F57:G57"/>
    <mergeCell ref="F58:G58"/>
    <mergeCell ref="F59:G59"/>
    <mergeCell ref="A18:C18"/>
    <mergeCell ref="A17:C17"/>
    <mergeCell ref="A21:C21"/>
    <mergeCell ref="A22:C22"/>
    <mergeCell ref="B60:D60"/>
    <mergeCell ref="A54:B54"/>
    <mergeCell ref="D54:E54"/>
    <mergeCell ref="A41:C41"/>
    <mergeCell ref="A19:C19"/>
    <mergeCell ref="A45:C45"/>
    <mergeCell ref="A31:C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6a2bad9a7516112adcf576a3c0de323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fec49917fe1232bd8a6f3d3d8244cf41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91EA5-C640-4B7D-88EB-7F7C2B0F35B0}"/>
</file>

<file path=customXml/itemProps3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2025-12-08T14:37:46Z</cp:lastPrinted>
  <dcterms:created xsi:type="dcterms:W3CDTF">2024-02-20T15:03:11Z</dcterms:created>
  <dcterms:modified xsi:type="dcterms:W3CDTF">2025-12-08T14:51:53Z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