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06-JUNIO 2025/"/>
    </mc:Choice>
  </mc:AlternateContent>
  <xr:revisionPtr revIDLastSave="4" documentId="8_{7E95FF0A-13FC-4491-9EB3-BFB8E85DBF1E}" xr6:coauthVersionLast="47" xr6:coauthVersionMax="47" xr10:uidLastSave="{5836A7E3-E3AC-4534-BF68-3F01474C3FCF}"/>
  <bookViews>
    <workbookView xWindow="20370" yWindow="-120" windowWidth="24240" windowHeight="13020" xr2:uid="{66159CED-DA47-4F9B-847A-E12EE88A2092}"/>
  </bookViews>
  <sheets>
    <sheet name="QD CUENTA POR PAGAR " sheetId="11" r:id="rId1"/>
    <sheet name="DCC CUENTAS POR PAGAR " sheetId="8" state="hidden" r:id="rId2"/>
  </sheets>
  <definedNames>
    <definedName name="_xlnm._FilterDatabase" localSheetId="0" hidden="1">'QD CUENTA POR PAGAR '!$A$10:$K$20</definedName>
    <definedName name="_xlnm.Print_Area" localSheetId="0">'QD CUENTA POR PAGAR '!$A$1:$K$131</definedName>
    <definedName name="_xlnm.Print_Titles" localSheetId="1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2" i="11" l="1"/>
  <c r="J71" i="11" l="1"/>
  <c r="J70" i="11" l="1"/>
  <c r="J69" i="11"/>
  <c r="J68" i="11"/>
  <c r="J67" i="11"/>
  <c r="J66" i="11"/>
  <c r="J65" i="11"/>
  <c r="J64" i="11"/>
  <c r="J63" i="11" l="1"/>
  <c r="J62" i="11" l="1"/>
  <c r="J61" i="11"/>
  <c r="J57" i="11" l="1"/>
  <c r="J58" i="11"/>
  <c r="J59" i="11"/>
  <c r="J60" i="11"/>
  <c r="J56" i="11"/>
  <c r="J55" i="11" l="1"/>
  <c r="J54" i="11"/>
  <c r="J45" i="11" l="1"/>
  <c r="J46" i="11"/>
  <c r="J47" i="11"/>
  <c r="J48" i="11"/>
  <c r="J49" i="11"/>
  <c r="J50" i="11"/>
  <c r="J51" i="11"/>
  <c r="J52" i="11"/>
  <c r="J53" i="11"/>
  <c r="J42" i="11" l="1"/>
  <c r="J43" i="11"/>
  <c r="J44" i="11"/>
  <c r="J39" i="11"/>
  <c r="J36" i="11" l="1"/>
  <c r="J37" i="11"/>
  <c r="J38" i="11"/>
  <c r="J35" i="11"/>
  <c r="J40" i="11" l="1"/>
  <c r="J41" i="11"/>
  <c r="J34" i="11"/>
  <c r="J33" i="11"/>
  <c r="J32" i="11" l="1"/>
  <c r="J31" i="11"/>
  <c r="J30" i="11" l="1"/>
  <c r="J29" i="11" l="1"/>
  <c r="J28" i="11"/>
  <c r="J27" i="11"/>
  <c r="J26" i="11"/>
  <c r="J25" i="11"/>
  <c r="J24" i="11"/>
  <c r="J23" i="11"/>
  <c r="J22" i="11"/>
  <c r="J21" i="11"/>
  <c r="H78" i="11" l="1"/>
  <c r="J76" i="11" l="1"/>
  <c r="J20" i="11" l="1"/>
  <c r="J19" i="11"/>
  <c r="J18" i="11"/>
  <c r="J17" i="11"/>
  <c r="J16" i="11"/>
  <c r="J15" i="11"/>
  <c r="J14" i="11"/>
  <c r="J13" i="11"/>
  <c r="J12" i="11"/>
  <c r="J11" i="11"/>
  <c r="J78" i="11" l="1"/>
  <c r="J15" i="8"/>
  <c r="K14" i="8"/>
  <c r="I15" i="8"/>
  <c r="K13" i="8" l="1"/>
  <c r="K12" i="8" l="1"/>
  <c r="K11" i="8" l="1"/>
  <c r="K10" i="8" l="1"/>
  <c r="K15" i="8" s="1"/>
</calcChain>
</file>

<file path=xl/sharedStrings.xml><?xml version="1.0" encoding="utf-8"?>
<sst xmlns="http://schemas.openxmlformats.org/spreadsheetml/2006/main" count="311" uniqueCount="186">
  <si>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</si>
  <si>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</si>
  <si>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</si>
  <si>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</si>
  <si>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</si>
  <si>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</si>
  <si>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</si>
  <si>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</si>
  <si>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</si>
  <si>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</si>
  <si>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</si>
  <si>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</si>
  <si>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</si>
  <si>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</si>
  <si>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</si>
  <si>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</si>
  <si>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</si>
  <si>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</si>
  <si>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</si>
  <si>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</si>
  <si>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</si>
  <si>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</si>
  <si>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</si>
  <si>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</si>
  <si>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</si>
  <si>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</si>
  <si>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</si>
  <si>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</si>
  <si>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</si>
  <si>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</si>
  <si>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</si>
  <si>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</si>
  <si>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</si>
  <si>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</si>
  <si>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</si>
  <si>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</si>
  <si>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</si>
  <si>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</si>
  <si>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</si>
  <si>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</si>
  <si>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</si>
  <si>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</si>
  <si>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</si>
  <si>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</si>
  <si>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</si>
  <si>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</si>
  <si>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</si>
  <si>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</si>
  <si>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</si>
  <si>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</si>
  <si>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</si>
  <si>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Directora financiera y Administrativa (Interina)</t>
  </si>
  <si>
    <t>Daniela Castillo</t>
  </si>
  <si>
    <t>AL 30 DE JUNIO 2025</t>
  </si>
  <si>
    <t xml:space="preserve"> PAGO FACTURA NO.5, CORRESPONDIENTE AL PROCESO NO.PROPEEP-CCC-CP-2024-0032, PARA LA CONTRATACIÓN DE OBRAS MENORES PARA EJECUTAR LOS PREMIOS EN EL MARCO DEL CONCURSO LA MEJOR NAVIDAD, LOTE 2, SEGÚN DOCUMENTACIÓN ANEXA.</t>
  </si>
  <si>
    <t>E450000000005</t>
  </si>
  <si>
    <t>MARIEL NIEVE ACEVEDO ARACENA</t>
  </si>
  <si>
    <t>E450000004563</t>
  </si>
  <si>
    <t>HUMANO SEGUROS SA</t>
  </si>
  <si>
    <t>PAGO FACTURA NO.4425110, CORRESPONDIENTE  PLAN COMPLEMENTARIO DE SALUD AL PERIODO DEL 01/06/2025-30/06/2025, SEGÚN DOCUMENTACIÓN ANEXA.</t>
  </si>
  <si>
    <t>EDESUR DOMINICANA SA</t>
  </si>
  <si>
    <t>E450000035248</t>
  </si>
  <si>
    <t>PAGO FACTURA 5248, CORRESPONDIENTE  AL SERVICIO DE ENERGIA ELECTRICA, EN EL ALMACEN UBICADO EN LA AUTOPISTA DUARTE 11 1/2 DEL PERIODO 12/04/2025-13/05/2025,SEGÚN DOCUMENTACIÓN ANEXA.</t>
  </si>
  <si>
    <t>E450000005971</t>
  </si>
  <si>
    <t>SEGURO RESERVAS</t>
  </si>
  <si>
    <t>PAGO FACTURA NO.5971, CORRESPONDIENTE AL SERVICIO DE POLIZA DE VIDA, DE LOS COLABORADORES DE LA INSTITUCION, SEGÚN DOCUMENTACIÓN ANEXA.</t>
  </si>
  <si>
    <t>BS-0005363-2025</t>
  </si>
  <si>
    <t>DENTAL SUITE BY VICTOR DE JESUS, SRL</t>
  </si>
  <si>
    <t>PAGO DEL 20% DE ANTICIPO CORRESPONDIENTE AL PROCESO NO. PROPEEP-CCC-CP-2025-0008, CONVOCADO PARA SERVICIO ODONTOLÓGICOS PARA SER UTILIZADOS EN LAS JORNADAS DE INCLUSIÓN SOCIAL A NIVEL NACIONAL, POR UN VALOR DE RD$1,128,600.00, SEGÚN DOCUMENTACIÓN ANEXA.</t>
  </si>
  <si>
    <t>B15000036397</t>
  </si>
  <si>
    <t>AUTOCENTRO NAVARRO SRL</t>
  </si>
  <si>
    <t xml:space="preserve"> PAGO FACTURA 3697, CORRESPONDIENTE AL PROCESO NO. PROPEEP-DAF-CD-2024-0014, PARA LA ADQUISICIÓN E INSTALACIÓN DE REPUESTOS Y ACCESORIOS PARA LA FLOTILLA VEHICULAR INSTITUCIONAL, SEGÚN DOCUMENTACIÓN ANEXA.</t>
  </si>
  <si>
    <t>B1500000888</t>
  </si>
  <si>
    <t>B1500000889</t>
  </si>
  <si>
    <t>INSTITUTO NACIONAL DE ADMINISTRACION PUBLICA</t>
  </si>
  <si>
    <t xml:space="preserve"> PAGO FACTURAS 888, CORRESPONDIENTE A LA CERTIFICACIÓN NO.CI-0000178-2024, PARA EL DESARROLLO Y FORTALECIMIENTO DE LAS COMPETENCIAS DE LOS SERVIDORES PÚBLICOS EN VIRTUD DE LAS FUNCIONES REALIZADAS, SEGÚN DOCUMENTACIÓN ANEXA. </t>
  </si>
  <si>
    <t xml:space="preserve"> PAGO FACTURAS 889, CORRESPONDIENTE A LA CERTIFICACIÓN NO.CI-0000178-2024, PARA EL DESARROLLO Y FORTALECIMIENTO DE LAS COMPETENCIAS DE LOS SERVIDORES PÚBLICOS EN VIRTUD DE LAS FUNCIONES REALIZADAS, SEGÚN DOCUMENTACIÓN ANEXA. </t>
  </si>
  <si>
    <t>B1500000009</t>
  </si>
  <si>
    <t>CONSTRUCTORA REMPART SRL</t>
  </si>
  <si>
    <t xml:space="preserve"> PAGO FACTURA 9, CORRESPONDIENTE AL PROCESO NO.QST-CCC-CP-2023-0025, CONVOCADO PARA LA CONSTRUCCIÓN DE PROYECTOS ECO-HÁBITATS EN LA PROVINCIA EL SEIBO, SEGÚN DOCUMENTACIÓN ANEXA.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</si>
  <si>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</si>
  <si>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</si>
  <si>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E4500000003055</t>
  </si>
  <si>
    <t xml:space="preserve">PAGO FACTURA NO.3055, CORRESPONDIENTE AL PLAN COMPLEMENTARIO DE SALUD INSTITUCIONAL DEL  PERIODO 01/06/2025-30/06/2025, SEGÚN DOCUMENTACIÓN ANEXA. </t>
  </si>
  <si>
    <t>SEGURO NACIONAL DE SALUD</t>
  </si>
  <si>
    <t>16/006/2025</t>
  </si>
  <si>
    <t>B1500000324</t>
  </si>
  <si>
    <t>TRANSOLUCION JR SRL</t>
  </si>
  <si>
    <t xml:space="preserve"> PAGO FACTURA 324, CORRESPONDIENTE A LA ORDEN NO.PROPEEP-DAF-CM-2025-0017, PARA LA CONTRATACIÓN DE LA ADQUISICIÓN DE ELECTRODOMÉSTICOS PARA LA JORNADAS DE INCLUSIÓN SOCIAL, SEGÚN DOCUMENTACIÓN ANEXA. </t>
  </si>
  <si>
    <t>EMPRESAS DISTRIBUDORA DEL ESTE SA</t>
  </si>
  <si>
    <t>E450000027414</t>
  </si>
  <si>
    <t>E450000027344</t>
  </si>
  <si>
    <t>PAGO SEVICIO ENERGIA ELECTRICA OFICINA GENERAL LEOPOLDO NAVARRO, PERIODO 17/04/2025-17/05/2025 SEGÚN DOCUMENTACION ANEXA.</t>
  </si>
  <si>
    <t>PAGO ENERGIA ELECTRICA DIGEPEP 2 UBICADO EN DR. BAEZ NO.15 PERIODO 17/04/2025-17/05/2025, SEGÚN DOCUMENTACION ANEXA.</t>
  </si>
  <si>
    <t>SEGURO RESERVAS SA</t>
  </si>
  <si>
    <t>E450000004938</t>
  </si>
  <si>
    <t>E450000004751</t>
  </si>
  <si>
    <t>E450000004036</t>
  </si>
  <si>
    <t>E450000006047</t>
  </si>
  <si>
    <t xml:space="preserve">E450000005918  </t>
  </si>
  <si>
    <t>E450000008488</t>
  </si>
  <si>
    <t>CORPORACION DE ACUEDUCTO y ALCANTARILLADO DE SANTO DOMINGO</t>
  </si>
  <si>
    <t>PAGO FATURA 8488, CORRESPONDIENTE AL SERVICIO DE AGUA POTABLE, EN NUESTRA OFICINA PRINCIPAL PROPEEP, DEL MES DE JUNIO DEL AÑO EN CURSO, SEGÚN DOCUMENTACION ANEXA.</t>
  </si>
  <si>
    <t>B1500000574</t>
  </si>
  <si>
    <t>DITA SERVICES SRL</t>
  </si>
  <si>
    <t xml:space="preserve">PAGO FACTURA 574, CORRESPONDIENTE AL PROCESO No.PROPEEP-DAF-CM-2025-0005, PARA </t>
  </si>
  <si>
    <t>B1500000075</t>
  </si>
  <si>
    <t>JUANA MARIA PEGUERO CONCEPCION</t>
  </si>
  <si>
    <t xml:space="preserve"> PAGO FACTURA NO.75, CORRESPONDIENTE A LOS SERVICIOS NOTARIALES REALIZADOS PARA ESTA INSTITUCIÓN, SEGÚN DOCUMENTACIÓN ANEXA.</t>
  </si>
  <si>
    <t>B1500000398</t>
  </si>
  <si>
    <t>B1500000399</t>
  </si>
  <si>
    <t>B1500000401</t>
  </si>
  <si>
    <t>B1500000402</t>
  </si>
  <si>
    <t>B1500000403</t>
  </si>
  <si>
    <t>B1500000405</t>
  </si>
  <si>
    <t>B1500000406</t>
  </si>
  <si>
    <t>B1500000410</t>
  </si>
  <si>
    <t>B1500000411</t>
  </si>
  <si>
    <t>B1500000412</t>
  </si>
  <si>
    <t>GRAPHIC CITY SRL</t>
  </si>
  <si>
    <t xml:space="preserve">PPAGO FACTURAS  412,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</si>
  <si>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398,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</si>
  <si>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411,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</si>
  <si>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410,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</si>
  <si>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406,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</si>
  <si>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405,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</si>
  <si>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403,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</si>
  <si>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402,VICIOS DE IMPRESIÓN DE BANNER: BACK PANELS, BAJANTES INSTITUCIONALES Y TECHO EN TRUSS A TRAVÉS DEL PLAN QUISQUEYA SOMOS TODOS, SEGÚN DOCUMENTACIÓN ANEXA. </t>
  </si>
  <si>
    <t xml:space="preserve">PPAGO FACTURAS 401,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</si>
  <si>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 xml:space="preserve">PPAGO FACTURAS 399, CORRESPONDIENTE AL PROCESO NO. PROPEEP-DAF-CM-2024-0029, CONVOCADO PARA LA CONTRATACIÓN DE SERVICIOS DE IMPRESIÓN DE BANNER: BACK PANELS, BAJANTES INSTITUCIONALES Y TECHO EN TRUSS A TRAVÉS DEL PLAN QUISQUEYA SOMOS TODOS, SEGÚN DOCUMENTACIÓN ANEXA. </t>
  </si>
  <si>
    <t>FUNDACION DOMINICANA PARA EL DESARROLLO INTEGRA</t>
  </si>
  <si>
    <t>B1500000114</t>
  </si>
  <si>
    <t xml:space="preserve"> PAGO FACTURA 114, CORRESPONDIENTE AL PROCESO PROPEEP-DAF-CD-2025-0025,PARA LA CONTRATACIÓN DE SERVICIO DE DESINFECCIÓN DEL ÁREA DE PATOLOGÍA FORENSE Y ZONA 0 POR LO OCURRIDO DEL JET SET, SEGÚN DOCUMENTACIÓN ANEXA.</t>
  </si>
  <si>
    <t>SKAGEN SRL</t>
  </si>
  <si>
    <t>B1500000699</t>
  </si>
  <si>
    <t>B1500000698</t>
  </si>
  <si>
    <t>PAGO FACTURAS 699, CORRESPONDIENTE AL PROCESO NO.QEC-CCC-PEPU-2022-0002 ADENDA NO. BS-0015637-2024 EL ALQUILER INMUEBLE NAVE II DEL COMPLEJO MEYCY, DE 2,105 M2, PARA SER UTILIZADO COMO ALMACEN INSTITUCIONAL CON ÁREA DE CARGA Y DESCARGA, UBICADO EN EL KM11 DE LA AUTOPISTA DUARTE, PARAJE LA TIERRA LLANA, DEL PERIODO 18/04/2025 AL 18/05/2025 Y 18/05/2025 AL 18/06/2025,POR UN VALOR RD$ SEGÚN DOCUMENTACIÓN ANEXA.</t>
  </si>
  <si>
    <t>PAGO FACTURAS 698 , CORRESPONDIENTE AL PROCESO NO.QEC-CCC-PEPU-2022-0002 ADENDA NO. BS-0015637-2024 EL ALQUILER INMUEBLE NAVE II DEL COMPLEJO MEYCY, DE 2,105 M2, PARA SER UTILIZADO COMO ALMACEN INSTITUCIONAL CON ÁREA DE CARGA Y DESCARGA, UBICADO EN EL KM11 DE LA AUTOPISTA DUARTE, PARAJE LA TIERRA LLANA, DEL PERIODO 18/04/2025 AL 18/05/2025 Y 18/05/2025 AL 18/06/2025,POR UN VALOR RD$ SEGÚN DOCUMENTACIÓN ANEXA.</t>
  </si>
  <si>
    <t>B1500007821</t>
  </si>
  <si>
    <t>AGENCIA DE VIAJES MILENA TOURS SRL</t>
  </si>
  <si>
    <t>B1500008101</t>
  </si>
  <si>
    <t>B1500008102</t>
  </si>
  <si>
    <t>B1500007872</t>
  </si>
  <si>
    <t>B1500007920</t>
  </si>
  <si>
    <t xml:space="preserve"> PAGO FACTURAS 8102,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</si>
  <si>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 8101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</si>
  <si>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7920,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</si>
  <si>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 7872,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</si>
  <si>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7821,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</si>
  <si>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PAGO FACTURA 387, CORRESPONDIENTE AL PROCESO PROPEEP-DAF-CD-2025-0026, PARA LA CONTRATACIÓN DE SERVICIO DE DESINFECCIÓN DEL ÁREA DE PATOLOGÍA FORENSE Y ZONA 0 POR LO OCURRIDO JET SET, SEGÚN DOCUMENTACIÓN ANEXA. </t>
  </si>
  <si>
    <t>EVEL SUPLIDORES SRL</t>
  </si>
  <si>
    <t>B1500000387</t>
  </si>
  <si>
    <t>EL 5TO IMPRESIONES SRL</t>
  </si>
  <si>
    <t xml:space="preserve">P PAGO FACTURA NO.75, CORRESPONDIENTE A LA CERTIFICACIÓN NO.PROPEEP-DAF-CD-2025-0024, PARA LA CONTRATACIÓN DE ADQUISICIÓN DE CHALECOS PERSONALIZADOS PARA EL PERSONAL DE ALMACÉN Y MANTENIMIENTO, SEGÚN DOCUMENTACIÓN ANEXA. </t>
  </si>
  <si>
    <t>BS-0004700-2025</t>
  </si>
  <si>
    <t>MERCANTIL DEL CARIBE SAS</t>
  </si>
  <si>
    <t>PAGO DEL 20% DE ANTICIPO CORRESPONDIENTE AL PROCESO NO. PROPEEP-CCC-CP-2025-0001, CONVOCADO PARA ADQUISICION DE PINTURAS PARA LAS INTERVENCIONES DE REVITALIZACION DE ESPACIOS PUBLICOS EN TERRITORIOS PRIORIZADOS Y PASEO DE LOS COLORES, SEGÚN DOCUMENTACIÓN ANEXA.</t>
  </si>
  <si>
    <t>E450000079301</t>
  </si>
  <si>
    <t>COMPAÑÍA  DOMINICANA DE TELEFONOS SA</t>
  </si>
  <si>
    <t>E450000079056</t>
  </si>
  <si>
    <t>E450000079057</t>
  </si>
  <si>
    <t>E450000079113</t>
  </si>
  <si>
    <t>E450000079563</t>
  </si>
  <si>
    <t>E450000079593</t>
  </si>
  <si>
    <t>PAGO FACTURA No.9301, CORRESPONDIENTE AL SERVICIO DE TELEFONO, LICENCIAS E INTERNET DE LA INSTITUCION, DEL PERIODO DEL MES DE JUNIO 2025, SEGÚN DOCUMENTACION ANEXA.</t>
  </si>
  <si>
    <t>PAGO FACTURA No.9056, CORRESPONDIENTE AL SERVICIO DE TELEFONO, LICENCIAS E INTERNET DE LA INSTITUCION, DEL PERIODO DEL MES DE JUNIO 2025, SEGÚN DOCUMENTACION ANEXA.</t>
  </si>
  <si>
    <t>PAGO FACTURA No.9057, CORRESPONDIENTE AL SERVICIO DE TELEFONO, LICENCIAS E INTERNET DE LA INSTITUCION, DEL PERIODO DEL MES DE JUNIO 2025, SEGÚN DOCUMENTACION ANEXA.</t>
  </si>
  <si>
    <t>PAGO FACTURA No.9113, CORRESPONDIENTE AL SERVICIO DE TELEFONO, LICENCIAS E INTERNET DE LA INSTITUCION, DEL PERIODO DEL MES DE JUNIO 2025, SEGÚN DOCUMENTACION ANEXA.</t>
  </si>
  <si>
    <t>PAGO FACTURA No.9563, CORRESPONDIENTE AL SERVICIO DE TELEFONO, LICENCIAS E INTERNET DE LA INSTITUCION, DEL PERIODO DEL MES DE JUNIO 2025, SEGÚN DOCUMENTACION ANEXA.</t>
  </si>
  <si>
    <t>PAGO FACTURA No.9593, CORRESPONDIENTE AL SERVICIO DE TELEFONO, LICENCIAS E INTERNET DE LA INSTITUCION, DEL PERIODO DEL MES DE JUNIO 2025, SEGÚN DOCUMENTACION ANEXA.</t>
  </si>
  <si>
    <t>B1500000132</t>
  </si>
  <si>
    <t>CONSTRUCTORA CRUZ MUÑOZ SRL</t>
  </si>
  <si>
    <t>E450000082202</t>
  </si>
  <si>
    <t>PAGO FACTURA 2202, CORRESPONDIENTE AL PAGO DE SERVICIO DE WIFI DE LA INSTITUCION, DEL PERIODO JUNIO 2025, SEGÚN DOCUMENTACION ANEXA.</t>
  </si>
  <si>
    <t>PAGO FACTURA 132, CORRESPONDIENTE AL PROCESO NO.QST-CCC-CP-2023-0006, ADENDA EN TIEMPO NO.CO-0001785-2024, ADENDA EN MONTO NO.CO-0000006-2025, CONVOCADO PARA LA CONSTRUCCIÓN DE UNA PLAZA COMUNITARIA EN EL MUNICIPIO DE BANI EN LA PROVINCIA DE ELIAS PIÑA, SEGÚN DOCUMENTACIÓN ANEXA.</t>
  </si>
  <si>
    <t>B1500002439</t>
  </si>
  <si>
    <t>AUTO SERVICIO AUTOMOTRIZ INTELIGENTE RD AUTO SAI RD SRL</t>
  </si>
  <si>
    <t>PAGO FACTURA 2439, CORRESPONDIENTE AL PROCESO NO. PROPEEP-CC-CP-2024-0012, PARA LOS SERVICIOS DE MANTENIMIENTO PREVENTIVOS Y PARA LA FLOTILLA VEHICULAR INSTITUCIONAL,SEGÚN DOCUMENTACIÓN ANEXA.</t>
  </si>
  <si>
    <t>CAJSPORTING SRL</t>
  </si>
  <si>
    <t>PAGO FACTURA NO. 5, CORRESPONDIENTE AL PROCESO NO. PROPEEP-DAF-CD-2025-0022 PARA LA ADQUISICIÓN DE TABLERO REFORZADOS PARA LA CANCHA, A TRAVÉS DEL PLAN QUISQUEYA SOMOS TODOS, SEGÚN DOCUMENTACIÓN ANEXA.</t>
  </si>
  <si>
    <t xml:space="preserve"> </t>
  </si>
  <si>
    <t>PAGO 50% DE LA FACTURA 4036, CORRESPONDIENTE RENOVACIÓN DE PÓLIZA ANUAL Y RESPONSABILIDAD CIVIL DE LOS VEHÍCULOS DE MOTOR DE LA FLOTILLA INSTITUCIONAL, SEGÚN DOCUMENTACIÓN ANEXA.</t>
  </si>
  <si>
    <t>PAGO  50% DE LA FACTURA 4751, CORRESPONDIENTE RENOVACIÓN DE PÓLIZA ANUAL Y RESPONSABILIDAD CIVIL DE LOS VEHÍCULOS DE MOTOR DE LA FLOTILLA INSTITUCIONAL, SEGÚN DOCUMENTACIÓN ANEXA.</t>
  </si>
  <si>
    <t>PAGO 50% DE LA  FACTURA 4938, CORRESPONDIENTE RENOVACIÓN DE PÓLIZA ANUAL Y RESPONSABILIDAD CIVIL DE LOS VEHÍCULOS DE MOTOR DE LA FLOTILLA INSTITUCIONAL, SEGÚN DOCUMENTACIÓN ANEXA.</t>
  </si>
  <si>
    <t>PAGO  50% DE LA FACTURA 6047, CORRESPONDIENTE RENOVACIÓN DE PÓLIZA ANUAL Y RESPONSABILIDAD CIVIL DE LOS VEHÍCULOS DE MOTOR DE LA FLOTILLA INSTITUCIONAL, SEGÚN DOCUMENTACIÓN ANEXA.</t>
  </si>
  <si>
    <t>PAGO  50% DE LA FACTURA 5918, CORRESPONDIENTE RENOVACIÓN DE PÓLIZA ANUAL Y RESPONSABILIDAD CIVIL DE LOS VEHÍCULOS DE MOTOR DE LA FLOTILLA INSTITUCIONAL, SEGÚN DOCUMENTACIÓN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</si>
</sst>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</fills>
  <borders count="17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4" fontId="2" fillId="0" borderId="6" xfId="0" applyNumberFormat="1" applyFont="1" applyBorder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43" fontId="8" fillId="0" borderId="3" xfId="0" applyNumberFormat="1" applyFont="1" applyBorder="1" applyAlignment="1">
      <alignment horizontal="right" vertical="center"/>
    </xf>
    <xf numFmtId="43" fontId="19" fillId="0" borderId="3" xfId="0" applyNumberFormat="1" applyFont="1" applyBorder="1" applyAlignment="1">
      <alignment horizontal="right" vertical="center"/>
    </xf>
    <xf numFmtId="43" fontId="19" fillId="0" borderId="3" xfId="4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9" fillId="0" borderId="9" xfId="0" applyFont="1" applyBorder="1" applyAlignment="1">
      <alignment horizontal="center"/>
    </xf>
    <xf numFmtId="164" fontId="19" fillId="0" borderId="7" xfId="0" applyNumberFormat="1" applyFont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43" fontId="7" fillId="2" borderId="8" xfId="0" applyNumberFormat="1" applyFont="1" applyFill="1" applyBorder="1" applyAlignment="1">
      <alignment horizontal="center" vertical="center"/>
    </xf>
    <xf numFmtId="43" fontId="4" fillId="0" borderId="4" xfId="4" applyFont="1" applyBorder="1" applyAlignment="1">
      <alignment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4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vertical="center" wrapText="1"/>
    </xf>
    <xf numFmtId="43" fontId="8" fillId="0" borderId="5" xfId="4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43" fontId="19" fillId="0" borderId="4" xfId="4" applyFont="1" applyBorder="1" applyAlignment="1">
      <alignment vertical="center" wrapText="1"/>
    </xf>
    <xf numFmtId="43" fontId="19" fillId="0" borderId="3" xfId="4" applyFont="1" applyFill="1" applyBorder="1" applyAlignment="1">
      <alignment vertical="center"/>
    </xf>
    <xf numFmtId="0" fontId="2" fillId="0" borderId="6" xfId="0" applyFont="1" applyBorder="1"/>
    <xf numFmtId="0" fontId="9" fillId="0" borderId="0" xfId="0" applyFont="1" applyAlignment="1">
      <alignment horizontal="center" vertical="center"/>
    </xf>
    <xf numFmtId="43" fontId="19" fillId="0" borderId="3" xfId="4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23" fillId="0" borderId="0" xfId="0" applyFont="1" applyAlignment="1">
      <alignment vertical="center"/>
    </xf>
    <xf numFmtId="0" fontId="21" fillId="0" borderId="7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165" fontId="3" fillId="2" borderId="11" xfId="0" applyNumberFormat="1" applyFont="1" applyFill="1" applyBorder="1" applyAlignment="1">
      <alignment horizontal="left" vertical="center" wrapText="1"/>
    </xf>
    <xf numFmtId="165" fontId="3" fillId="2" borderId="12" xfId="0" applyNumberFormat="1" applyFont="1" applyFill="1" applyBorder="1" applyAlignment="1">
      <alignment horizontal="left" vertical="center" wrapText="1"/>
    </xf>
    <xf numFmtId="165" fontId="3" fillId="2" borderId="1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94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94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121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0</xdr:col>
      <xdr:colOff>0</xdr:colOff>
      <xdr:row>122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5</xdr:col>
      <xdr:colOff>1849080</xdr:colOff>
      <xdr:row>122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1745993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7306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81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82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86"/>
  <sheetViews>
    <sheetView tabSelected="1" view="pageBreakPreview" zoomScale="71" zoomScaleNormal="70" zoomScaleSheetLayoutView="71" workbookViewId="0">
      <pane ySplit="10" topLeftCell="A68" activePane="bottomLeft" state="frozen"/>
      <selection pane="bottomLeft" activeCell="D83" sqref="D83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18.7109375" customWidth="1"/>
    <col min="5" max="5" width="12.5703125" customWidth="1"/>
    <col min="6" max="6" width="42" customWidth="1"/>
    <col min="7" max="7" width="125" style="51" customWidth="1"/>
    <col min="8" max="8" width="21.570312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15.75">
      <c r="A7" s="90" t="s">
        <v>53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15.75">
      <c r="A8" s="89" t="s">
        <v>1</v>
      </c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 ht="15" customHeight="1" thickBot="1">
      <c r="A9" s="89" t="s">
        <v>2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32.25" thickBot="1">
      <c r="A10" s="76" t="s">
        <v>3</v>
      </c>
      <c r="B10" s="77" t="s">
        <v>4</v>
      </c>
      <c r="C10" s="77" t="s">
        <v>5</v>
      </c>
      <c r="D10" s="77" t="s">
        <v>6</v>
      </c>
      <c r="E10" s="77" t="s">
        <v>7</v>
      </c>
      <c r="F10" s="77" t="s">
        <v>8</v>
      </c>
      <c r="G10" s="78" t="s">
        <v>9</v>
      </c>
      <c r="H10" s="77" t="s">
        <v>10</v>
      </c>
      <c r="I10" s="77" t="s">
        <v>11</v>
      </c>
      <c r="J10" s="77" t="s">
        <v>12</v>
      </c>
      <c r="K10" s="79" t="s">
        <v>13</v>
      </c>
    </row>
    <row r="11" spans="1:11" s="58" customFormat="1" ht="18.75" customHeight="1">
      <c r="A11" s="70">
        <v>1</v>
      </c>
      <c r="B11" s="68">
        <v>44897</v>
      </c>
      <c r="C11" s="71">
        <v>45291</v>
      </c>
      <c r="D11" s="72" t="s">
        <v>34</v>
      </c>
      <c r="E11" s="72">
        <v>100</v>
      </c>
      <c r="F11" s="73" t="s">
        <v>35</v>
      </c>
      <c r="G11" s="69" t="s">
        <v>36</v>
      </c>
      <c r="H11" s="74">
        <v>7035376.6900000004</v>
      </c>
      <c r="I11" s="75">
        <v>0</v>
      </c>
      <c r="J11" s="74">
        <f>+H11-I11</f>
        <v>7035376.6900000004</v>
      </c>
      <c r="K11" s="72" t="s">
        <v>30</v>
      </c>
    </row>
    <row r="12" spans="1:11" s="58" customFormat="1" ht="23.25" customHeight="1">
      <c r="A12" s="70">
        <v>2</v>
      </c>
      <c r="B12" s="35">
        <v>44897</v>
      </c>
      <c r="C12" s="40">
        <v>45291</v>
      </c>
      <c r="D12" s="36" t="s">
        <v>37</v>
      </c>
      <c r="E12" s="36">
        <v>101</v>
      </c>
      <c r="F12" s="42" t="s">
        <v>35</v>
      </c>
      <c r="G12" s="45" t="s">
        <v>36</v>
      </c>
      <c r="H12" s="52">
        <v>4124841.37</v>
      </c>
      <c r="I12" s="53">
        <v>0</v>
      </c>
      <c r="J12" s="52">
        <f t="shared" ref="J12:J18" si="0">+H12-I12</f>
        <v>4124841.37</v>
      </c>
      <c r="K12" s="36" t="s">
        <v>30</v>
      </c>
    </row>
    <row r="13" spans="1:11" s="58" customFormat="1" ht="30">
      <c r="A13" s="70">
        <v>3</v>
      </c>
      <c r="B13" s="35">
        <v>44946</v>
      </c>
      <c r="C13" s="40">
        <v>45291</v>
      </c>
      <c r="D13" s="36" t="s">
        <v>38</v>
      </c>
      <c r="E13" s="36">
        <v>4</v>
      </c>
      <c r="F13" s="42" t="s">
        <v>39</v>
      </c>
      <c r="G13" s="39" t="s">
        <v>40</v>
      </c>
      <c r="H13" s="52">
        <v>1338453.8</v>
      </c>
      <c r="I13" s="53">
        <v>0</v>
      </c>
      <c r="J13" s="52">
        <f t="shared" si="0"/>
        <v>1338453.8</v>
      </c>
      <c r="K13" s="36" t="s">
        <v>30</v>
      </c>
    </row>
    <row r="14" spans="1:11" s="58" customFormat="1" ht="15">
      <c r="A14" s="70">
        <v>4</v>
      </c>
      <c r="B14" s="35">
        <v>45042</v>
      </c>
      <c r="C14" s="40">
        <v>45291</v>
      </c>
      <c r="D14" s="36" t="s">
        <v>41</v>
      </c>
      <c r="E14" s="36">
        <v>1</v>
      </c>
      <c r="F14" s="42" t="s">
        <v>42</v>
      </c>
      <c r="G14" s="45" t="s">
        <v>43</v>
      </c>
      <c r="H14" s="52">
        <v>17700</v>
      </c>
      <c r="I14" s="53">
        <v>0</v>
      </c>
      <c r="J14" s="52">
        <f t="shared" si="0"/>
        <v>17700</v>
      </c>
      <c r="K14" s="36" t="s">
        <v>30</v>
      </c>
    </row>
    <row r="15" spans="1:11" s="58" customFormat="1" ht="15">
      <c r="A15" s="70">
        <v>5</v>
      </c>
      <c r="B15" s="35">
        <v>45089</v>
      </c>
      <c r="C15" s="40">
        <v>45291</v>
      </c>
      <c r="D15" s="36" t="s">
        <v>21</v>
      </c>
      <c r="E15" s="36">
        <v>447</v>
      </c>
      <c r="F15" s="48" t="s">
        <v>22</v>
      </c>
      <c r="G15" s="48" t="s">
        <v>23</v>
      </c>
      <c r="H15" s="54">
        <v>833273.65</v>
      </c>
      <c r="I15" s="54">
        <v>0</v>
      </c>
      <c r="J15" s="52">
        <f t="shared" si="0"/>
        <v>833273.65</v>
      </c>
      <c r="K15" s="36" t="s">
        <v>30</v>
      </c>
    </row>
    <row r="16" spans="1:11" s="58" customFormat="1" ht="15">
      <c r="A16" s="70">
        <v>6</v>
      </c>
      <c r="B16" s="35">
        <v>45113</v>
      </c>
      <c r="C16" s="40">
        <v>45291</v>
      </c>
      <c r="D16" s="36" t="s">
        <v>24</v>
      </c>
      <c r="E16" s="36">
        <v>453</v>
      </c>
      <c r="F16" s="42" t="s">
        <v>22</v>
      </c>
      <c r="G16" s="43" t="s">
        <v>23</v>
      </c>
      <c r="H16" s="55">
        <v>833273.65</v>
      </c>
      <c r="I16" s="55">
        <v>0</v>
      </c>
      <c r="J16" s="52">
        <f t="shared" si="0"/>
        <v>833273.65</v>
      </c>
      <c r="K16" s="36" t="s">
        <v>30</v>
      </c>
    </row>
    <row r="17" spans="1:11" s="58" customFormat="1" ht="15">
      <c r="A17" s="70">
        <v>7</v>
      </c>
      <c r="B17" s="35">
        <v>45156</v>
      </c>
      <c r="C17" s="40">
        <v>45291</v>
      </c>
      <c r="D17" s="36" t="s">
        <v>25</v>
      </c>
      <c r="E17" s="36">
        <v>466</v>
      </c>
      <c r="F17" s="42" t="s">
        <v>22</v>
      </c>
      <c r="G17" s="43" t="s">
        <v>23</v>
      </c>
      <c r="H17" s="55">
        <v>833273.65</v>
      </c>
      <c r="I17" s="55">
        <v>0</v>
      </c>
      <c r="J17" s="52">
        <f t="shared" si="0"/>
        <v>833273.65</v>
      </c>
      <c r="K17" s="36" t="s">
        <v>30</v>
      </c>
    </row>
    <row r="18" spans="1:11" s="58" customFormat="1" ht="15">
      <c r="A18" s="70">
        <v>8</v>
      </c>
      <c r="B18" s="35">
        <v>45197</v>
      </c>
      <c r="C18" s="40">
        <v>45291</v>
      </c>
      <c r="D18" s="36" t="s">
        <v>26</v>
      </c>
      <c r="E18" s="36">
        <v>478</v>
      </c>
      <c r="F18" s="42" t="s">
        <v>22</v>
      </c>
      <c r="G18" s="43" t="s">
        <v>23</v>
      </c>
      <c r="H18" s="55">
        <v>833273.65</v>
      </c>
      <c r="I18" s="55">
        <v>0</v>
      </c>
      <c r="J18" s="52">
        <f t="shared" si="0"/>
        <v>833273.65</v>
      </c>
      <c r="K18" s="36" t="s">
        <v>30</v>
      </c>
    </row>
    <row r="19" spans="1:11" s="57" customFormat="1" ht="30">
      <c r="A19" s="70">
        <v>9</v>
      </c>
      <c r="B19" s="35">
        <v>45483</v>
      </c>
      <c r="C19" s="40">
        <v>45657</v>
      </c>
      <c r="D19" s="36" t="s">
        <v>44</v>
      </c>
      <c r="E19" s="41">
        <v>1654</v>
      </c>
      <c r="F19" s="46" t="s">
        <v>45</v>
      </c>
      <c r="G19" s="37" t="s">
        <v>46</v>
      </c>
      <c r="H19" s="38">
        <v>99000</v>
      </c>
      <c r="I19" s="56">
        <v>0</v>
      </c>
      <c r="J19" s="52">
        <f>+H19-I19</f>
        <v>99000</v>
      </c>
      <c r="K19" s="36" t="s">
        <v>30</v>
      </c>
    </row>
    <row r="20" spans="1:11" s="57" customFormat="1" ht="30">
      <c r="A20" s="70">
        <v>10</v>
      </c>
      <c r="B20" s="35">
        <v>45586</v>
      </c>
      <c r="C20" s="40">
        <v>45657</v>
      </c>
      <c r="D20" s="36" t="s">
        <v>47</v>
      </c>
      <c r="E20" s="41">
        <v>5</v>
      </c>
      <c r="F20" s="46" t="s">
        <v>48</v>
      </c>
      <c r="G20" s="37" t="s">
        <v>49</v>
      </c>
      <c r="H20" s="38">
        <v>15576</v>
      </c>
      <c r="I20" s="81">
        <v>0</v>
      </c>
      <c r="J20" s="52">
        <f t="shared" ref="J20:J76" si="1">+H20-I20</f>
        <v>15576</v>
      </c>
      <c r="K20" s="36" t="s">
        <v>30</v>
      </c>
    </row>
    <row r="21" spans="1:11" s="57" customFormat="1" ht="45">
      <c r="A21" s="70">
        <v>11</v>
      </c>
      <c r="B21" s="35">
        <v>45787</v>
      </c>
      <c r="C21" s="40">
        <v>46022</v>
      </c>
      <c r="D21" s="36" t="s">
        <v>55</v>
      </c>
      <c r="E21" s="41">
        <v>5</v>
      </c>
      <c r="F21" s="46" t="s">
        <v>56</v>
      </c>
      <c r="G21" s="37" t="s">
        <v>54</v>
      </c>
      <c r="H21" s="38">
        <v>744440.99</v>
      </c>
      <c r="I21" s="81"/>
      <c r="J21" s="52">
        <f t="shared" ref="J21:J72" si="2">+H21</f>
        <v>744440.99</v>
      </c>
      <c r="K21" s="36" t="s">
        <v>30</v>
      </c>
    </row>
    <row r="22" spans="1:11" s="57" customFormat="1" ht="30">
      <c r="A22" s="70">
        <v>12</v>
      </c>
      <c r="B22" s="35">
        <v>45824</v>
      </c>
      <c r="C22" s="40">
        <v>46022</v>
      </c>
      <c r="D22" s="36" t="s">
        <v>57</v>
      </c>
      <c r="E22" s="41">
        <v>4563</v>
      </c>
      <c r="F22" s="46" t="s">
        <v>58</v>
      </c>
      <c r="G22" s="37" t="s">
        <v>59</v>
      </c>
      <c r="H22" s="38">
        <v>229408.05</v>
      </c>
      <c r="I22" s="81"/>
      <c r="J22" s="52">
        <f t="shared" si="2"/>
        <v>229408.05</v>
      </c>
      <c r="K22" s="36" t="s">
        <v>30</v>
      </c>
    </row>
    <row r="23" spans="1:11" s="86" customFormat="1" ht="45">
      <c r="A23" s="70">
        <v>13</v>
      </c>
      <c r="B23" s="35">
        <v>45824</v>
      </c>
      <c r="C23" s="40">
        <v>46022</v>
      </c>
      <c r="D23" s="36" t="s">
        <v>61</v>
      </c>
      <c r="E23" s="41">
        <v>5248</v>
      </c>
      <c r="F23" s="39" t="s">
        <v>60</v>
      </c>
      <c r="G23" s="37" t="s">
        <v>62</v>
      </c>
      <c r="H23" s="38">
        <v>14779.59</v>
      </c>
      <c r="I23" s="81"/>
      <c r="J23" s="38">
        <f t="shared" si="2"/>
        <v>14779.59</v>
      </c>
      <c r="K23" s="36" t="s">
        <v>30</v>
      </c>
    </row>
    <row r="24" spans="1:11" s="57" customFormat="1" ht="30">
      <c r="A24" s="70">
        <v>14</v>
      </c>
      <c r="B24" s="35">
        <v>45824</v>
      </c>
      <c r="C24" s="40">
        <v>46022</v>
      </c>
      <c r="D24" s="36" t="s">
        <v>63</v>
      </c>
      <c r="E24" s="41">
        <v>5971</v>
      </c>
      <c r="F24" s="46" t="s">
        <v>64</v>
      </c>
      <c r="G24" s="37" t="s">
        <v>65</v>
      </c>
      <c r="H24" s="38">
        <v>50468</v>
      </c>
      <c r="I24" s="81"/>
      <c r="J24" s="52">
        <f t="shared" si="2"/>
        <v>50468</v>
      </c>
      <c r="K24" s="36" t="s">
        <v>30</v>
      </c>
    </row>
    <row r="25" spans="1:11" s="57" customFormat="1" ht="45">
      <c r="A25" s="70">
        <v>15</v>
      </c>
      <c r="B25" s="35">
        <v>45824</v>
      </c>
      <c r="C25" s="40">
        <v>46022</v>
      </c>
      <c r="D25" s="36" t="s">
        <v>66</v>
      </c>
      <c r="E25" s="41">
        <v>5363</v>
      </c>
      <c r="F25" s="46" t="s">
        <v>67</v>
      </c>
      <c r="G25" s="37" t="s">
        <v>68</v>
      </c>
      <c r="H25" s="38">
        <v>1128600</v>
      </c>
      <c r="I25" s="81"/>
      <c r="J25" s="52">
        <f t="shared" si="2"/>
        <v>1128600</v>
      </c>
      <c r="K25" s="36" t="s">
        <v>30</v>
      </c>
    </row>
    <row r="26" spans="1:11" s="57" customFormat="1" ht="45">
      <c r="A26" s="70">
        <v>16</v>
      </c>
      <c r="B26" s="35" t="s">
        <v>85</v>
      </c>
      <c r="C26" s="40">
        <v>46022</v>
      </c>
      <c r="D26" s="36" t="s">
        <v>69</v>
      </c>
      <c r="E26" s="41">
        <v>3697</v>
      </c>
      <c r="F26" s="46" t="s">
        <v>70</v>
      </c>
      <c r="G26" s="37" t="s">
        <v>71</v>
      </c>
      <c r="H26" s="38">
        <v>4350</v>
      </c>
      <c r="I26" s="81"/>
      <c r="J26" s="52">
        <f t="shared" si="2"/>
        <v>4350</v>
      </c>
      <c r="K26" s="36" t="s">
        <v>30</v>
      </c>
    </row>
    <row r="27" spans="1:11" s="57" customFormat="1" ht="45">
      <c r="A27" s="70">
        <v>17</v>
      </c>
      <c r="B27" s="35">
        <v>45824</v>
      </c>
      <c r="C27" s="40">
        <v>46022</v>
      </c>
      <c r="D27" s="36" t="s">
        <v>72</v>
      </c>
      <c r="E27" s="41">
        <v>888</v>
      </c>
      <c r="F27" s="46" t="s">
        <v>74</v>
      </c>
      <c r="G27" s="37" t="s">
        <v>75</v>
      </c>
      <c r="H27" s="38">
        <v>36000</v>
      </c>
      <c r="I27" s="81"/>
      <c r="J27" s="52">
        <f t="shared" si="2"/>
        <v>36000</v>
      </c>
      <c r="K27" s="36" t="s">
        <v>30</v>
      </c>
    </row>
    <row r="28" spans="1:11" s="57" customFormat="1" ht="45">
      <c r="A28" s="70">
        <v>18</v>
      </c>
      <c r="B28" s="35">
        <v>45824</v>
      </c>
      <c r="C28" s="40">
        <v>46022</v>
      </c>
      <c r="D28" s="36" t="s">
        <v>73</v>
      </c>
      <c r="E28" s="41">
        <v>889</v>
      </c>
      <c r="F28" s="46" t="s">
        <v>74</v>
      </c>
      <c r="G28" s="37" t="s">
        <v>76</v>
      </c>
      <c r="H28" s="38">
        <v>10285.65</v>
      </c>
      <c r="I28" s="81"/>
      <c r="J28" s="52">
        <f t="shared" si="2"/>
        <v>10285.65</v>
      </c>
      <c r="K28" s="36" t="s">
        <v>30</v>
      </c>
    </row>
    <row r="29" spans="1:11" s="57" customFormat="1" ht="45">
      <c r="A29" s="70">
        <v>19</v>
      </c>
      <c r="B29" s="35">
        <v>45824</v>
      </c>
      <c r="C29" s="40">
        <v>46022</v>
      </c>
      <c r="D29" s="36" t="s">
        <v>77</v>
      </c>
      <c r="E29" s="41">
        <v>9</v>
      </c>
      <c r="F29" s="46" t="s">
        <v>78</v>
      </c>
      <c r="G29" s="37" t="s">
        <v>79</v>
      </c>
      <c r="H29" s="38">
        <v>6187181.2300000004</v>
      </c>
      <c r="I29" s="81"/>
      <c r="J29" s="52">
        <f t="shared" si="2"/>
        <v>6187181.2300000004</v>
      </c>
      <c r="K29" s="36" t="s">
        <v>30</v>
      </c>
    </row>
    <row r="30" spans="1:11" s="57" customFormat="1" ht="45">
      <c r="A30" s="70">
        <v>20</v>
      </c>
      <c r="B30" s="35">
        <v>45824</v>
      </c>
      <c r="C30" s="40">
        <v>46022</v>
      </c>
      <c r="D30" s="36" t="s">
        <v>80</v>
      </c>
      <c r="E30" s="41">
        <v>887</v>
      </c>
      <c r="F30" s="46" t="s">
        <v>74</v>
      </c>
      <c r="G30" s="37" t="s">
        <v>81</v>
      </c>
      <c r="H30" s="38">
        <v>54270</v>
      </c>
      <c r="I30" s="81"/>
      <c r="J30" s="52">
        <f t="shared" si="2"/>
        <v>54270</v>
      </c>
      <c r="K30" s="36" t="s">
        <v>30</v>
      </c>
    </row>
    <row r="31" spans="1:11" s="57" customFormat="1" ht="30">
      <c r="A31" s="70">
        <v>21</v>
      </c>
      <c r="B31" s="35">
        <v>45825</v>
      </c>
      <c r="C31" s="40">
        <v>46022</v>
      </c>
      <c r="D31" s="36" t="s">
        <v>82</v>
      </c>
      <c r="E31" s="41">
        <v>3055</v>
      </c>
      <c r="F31" s="46" t="s">
        <v>84</v>
      </c>
      <c r="G31" s="37" t="s">
        <v>83</v>
      </c>
      <c r="H31" s="38">
        <v>310680</v>
      </c>
      <c r="I31" s="81"/>
      <c r="J31" s="52">
        <f t="shared" si="2"/>
        <v>310680</v>
      </c>
      <c r="K31" s="36" t="s">
        <v>30</v>
      </c>
    </row>
    <row r="32" spans="1:11" s="57" customFormat="1" ht="45">
      <c r="A32" s="70">
        <v>22</v>
      </c>
      <c r="B32" s="35">
        <v>45826</v>
      </c>
      <c r="C32" s="40">
        <v>46022</v>
      </c>
      <c r="D32" s="36" t="s">
        <v>86</v>
      </c>
      <c r="E32" s="41">
        <v>324</v>
      </c>
      <c r="F32" s="46" t="s">
        <v>87</v>
      </c>
      <c r="G32" s="37" t="s">
        <v>88</v>
      </c>
      <c r="H32" s="38">
        <v>1726500.43</v>
      </c>
      <c r="I32" s="81"/>
      <c r="J32" s="52">
        <f t="shared" si="2"/>
        <v>1726500.43</v>
      </c>
      <c r="K32" s="36" t="s">
        <v>30</v>
      </c>
    </row>
    <row r="33" spans="1:11" s="57" customFormat="1" ht="30">
      <c r="A33" s="70">
        <v>23</v>
      </c>
      <c r="B33" s="35">
        <v>45826</v>
      </c>
      <c r="C33" s="40">
        <v>46022</v>
      </c>
      <c r="D33" s="36" t="s">
        <v>90</v>
      </c>
      <c r="E33" s="41">
        <v>7414</v>
      </c>
      <c r="F33" s="46" t="s">
        <v>89</v>
      </c>
      <c r="G33" s="37" t="s">
        <v>92</v>
      </c>
      <c r="H33" s="38">
        <v>136247.41</v>
      </c>
      <c r="I33" s="81"/>
      <c r="J33" s="52">
        <f t="shared" si="2"/>
        <v>136247.41</v>
      </c>
      <c r="K33" s="36" t="s">
        <v>30</v>
      </c>
    </row>
    <row r="34" spans="1:11" s="57" customFormat="1" ht="30">
      <c r="A34" s="70">
        <v>24</v>
      </c>
      <c r="B34" s="35">
        <v>45826</v>
      </c>
      <c r="C34" s="40">
        <v>46022</v>
      </c>
      <c r="D34" s="36" t="s">
        <v>91</v>
      </c>
      <c r="E34" s="41">
        <v>7344</v>
      </c>
      <c r="F34" s="46" t="s">
        <v>89</v>
      </c>
      <c r="G34" s="37" t="s">
        <v>93</v>
      </c>
      <c r="H34" s="38">
        <v>2339.27</v>
      </c>
      <c r="I34" s="81"/>
      <c r="J34" s="52">
        <f t="shared" si="2"/>
        <v>2339.27</v>
      </c>
      <c r="K34" s="36" t="s">
        <v>30</v>
      </c>
    </row>
    <row r="35" spans="1:11" s="57" customFormat="1" ht="30">
      <c r="A35" s="70">
        <v>25</v>
      </c>
      <c r="B35" s="35">
        <v>45826</v>
      </c>
      <c r="C35" s="40">
        <v>46022</v>
      </c>
      <c r="D35" s="36" t="s">
        <v>97</v>
      </c>
      <c r="E35" s="41">
        <v>4036</v>
      </c>
      <c r="F35" s="46" t="s">
        <v>94</v>
      </c>
      <c r="G35" s="37" t="s">
        <v>181</v>
      </c>
      <c r="H35" s="38">
        <v>20983.79</v>
      </c>
      <c r="I35" s="81"/>
      <c r="J35" s="52">
        <f>+H35*50%</f>
        <v>10491.895</v>
      </c>
      <c r="K35" s="36" t="s">
        <v>30</v>
      </c>
    </row>
    <row r="36" spans="1:11" s="57" customFormat="1" ht="45">
      <c r="A36" s="70">
        <v>26</v>
      </c>
      <c r="B36" s="35">
        <v>45826</v>
      </c>
      <c r="C36" s="40">
        <v>46022</v>
      </c>
      <c r="D36" s="36" t="s">
        <v>96</v>
      </c>
      <c r="E36" s="41">
        <v>4751</v>
      </c>
      <c r="F36" s="46" t="s">
        <v>94</v>
      </c>
      <c r="G36" s="37" t="s">
        <v>182</v>
      </c>
      <c r="H36" s="38">
        <v>9075971.9700000007</v>
      </c>
      <c r="I36" s="81"/>
      <c r="J36" s="52">
        <f t="shared" ref="J36:J38" si="3">+H36*50%</f>
        <v>4537985.9850000003</v>
      </c>
      <c r="K36" s="36" t="s">
        <v>30</v>
      </c>
    </row>
    <row r="37" spans="1:11" s="57" customFormat="1" ht="45">
      <c r="A37" s="70">
        <v>27</v>
      </c>
      <c r="B37" s="35">
        <v>45826</v>
      </c>
      <c r="C37" s="40">
        <v>46022</v>
      </c>
      <c r="D37" s="36" t="s">
        <v>95</v>
      </c>
      <c r="E37" s="41">
        <v>4938</v>
      </c>
      <c r="F37" s="46" t="s">
        <v>94</v>
      </c>
      <c r="G37" s="37" t="s">
        <v>183</v>
      </c>
      <c r="H37" s="38">
        <v>297739.83</v>
      </c>
      <c r="I37" s="81"/>
      <c r="J37" s="52">
        <f t="shared" si="3"/>
        <v>148869.91500000001</v>
      </c>
      <c r="K37" s="36" t="s">
        <v>30</v>
      </c>
    </row>
    <row r="38" spans="1:11" s="57" customFormat="1" ht="45">
      <c r="A38" s="70">
        <v>28</v>
      </c>
      <c r="B38" s="35">
        <v>45826</v>
      </c>
      <c r="C38" s="40">
        <v>46022</v>
      </c>
      <c r="D38" s="36" t="s">
        <v>98</v>
      </c>
      <c r="E38" s="41">
        <v>6047</v>
      </c>
      <c r="F38" s="46" t="s">
        <v>94</v>
      </c>
      <c r="G38" s="37" t="s">
        <v>184</v>
      </c>
      <c r="H38" s="38">
        <v>56109.25</v>
      </c>
      <c r="I38" s="81"/>
      <c r="J38" s="52">
        <f t="shared" si="3"/>
        <v>28054.625</v>
      </c>
      <c r="K38" s="36" t="s">
        <v>30</v>
      </c>
    </row>
    <row r="39" spans="1:11" s="57" customFormat="1" ht="45">
      <c r="A39" s="70">
        <v>29</v>
      </c>
      <c r="B39" s="35">
        <v>45826</v>
      </c>
      <c r="C39" s="40">
        <v>46022</v>
      </c>
      <c r="D39" s="36" t="s">
        <v>99</v>
      </c>
      <c r="E39" s="41">
        <v>5918</v>
      </c>
      <c r="F39" s="46" t="s">
        <v>94</v>
      </c>
      <c r="G39" s="37" t="s">
        <v>185</v>
      </c>
      <c r="H39" s="38">
        <v>75870.8</v>
      </c>
      <c r="I39" s="81"/>
      <c r="J39" s="52">
        <f>+H39*50%</f>
        <v>37935.4</v>
      </c>
      <c r="K39" s="36" t="s">
        <v>30</v>
      </c>
    </row>
    <row r="40" spans="1:11" s="57" customFormat="1" ht="45">
      <c r="A40" s="70">
        <v>30</v>
      </c>
      <c r="B40" s="35">
        <v>45828</v>
      </c>
      <c r="C40" s="40">
        <v>46022</v>
      </c>
      <c r="D40" s="36" t="s">
        <v>100</v>
      </c>
      <c r="E40" s="41">
        <v>8488</v>
      </c>
      <c r="F40" s="46" t="s">
        <v>101</v>
      </c>
      <c r="G40" s="37" t="s">
        <v>102</v>
      </c>
      <c r="H40" s="38">
        <v>1747.4</v>
      </c>
      <c r="I40" s="81"/>
      <c r="J40" s="52">
        <f t="shared" si="2"/>
        <v>1747.4</v>
      </c>
      <c r="K40" s="36" t="s">
        <v>30</v>
      </c>
    </row>
    <row r="41" spans="1:11" s="57" customFormat="1" ht="21.75" customHeight="1">
      <c r="A41" s="70">
        <v>31</v>
      </c>
      <c r="B41" s="35">
        <v>45828</v>
      </c>
      <c r="C41" s="40">
        <v>46022</v>
      </c>
      <c r="D41" s="36" t="s">
        <v>103</v>
      </c>
      <c r="E41" s="41">
        <v>574</v>
      </c>
      <c r="F41" s="46" t="s">
        <v>104</v>
      </c>
      <c r="G41" s="37" t="s">
        <v>105</v>
      </c>
      <c r="H41" s="38">
        <v>11505</v>
      </c>
      <c r="I41" s="81"/>
      <c r="J41" s="52">
        <f t="shared" si="2"/>
        <v>11505</v>
      </c>
      <c r="K41" s="36" t="s">
        <v>30</v>
      </c>
    </row>
    <row r="42" spans="1:11" s="57" customFormat="1" ht="30">
      <c r="A42" s="70">
        <v>32</v>
      </c>
      <c r="B42" s="35">
        <v>45828</v>
      </c>
      <c r="C42" s="40">
        <v>46022</v>
      </c>
      <c r="D42" s="36" t="s">
        <v>106</v>
      </c>
      <c r="E42" s="41">
        <v>75</v>
      </c>
      <c r="F42" s="46" t="s">
        <v>107</v>
      </c>
      <c r="G42" s="37" t="s">
        <v>108</v>
      </c>
      <c r="H42" s="38">
        <v>162840</v>
      </c>
      <c r="I42" s="81"/>
      <c r="J42" s="52">
        <f t="shared" si="2"/>
        <v>162840</v>
      </c>
      <c r="K42" s="36" t="s">
        <v>30</v>
      </c>
    </row>
    <row r="43" spans="1:11" s="57" customFormat="1" ht="60">
      <c r="A43" s="70">
        <v>33</v>
      </c>
      <c r="B43" s="35">
        <v>45831</v>
      </c>
      <c r="C43" s="40">
        <v>46022</v>
      </c>
      <c r="D43" s="36" t="s">
        <v>109</v>
      </c>
      <c r="E43" s="41">
        <v>398</v>
      </c>
      <c r="F43" s="46" t="s">
        <v>119</v>
      </c>
      <c r="G43" s="37" t="s">
        <v>121</v>
      </c>
      <c r="H43" s="38">
        <v>15340</v>
      </c>
      <c r="I43" s="81"/>
      <c r="J43" s="52">
        <f t="shared" si="2"/>
        <v>15340</v>
      </c>
      <c r="K43" s="36" t="s">
        <v>30</v>
      </c>
    </row>
    <row r="44" spans="1:11" s="57" customFormat="1" ht="60">
      <c r="A44" s="70">
        <v>34</v>
      </c>
      <c r="B44" s="35">
        <v>45831</v>
      </c>
      <c r="C44" s="40">
        <v>46022</v>
      </c>
      <c r="D44" s="36" t="s">
        <v>110</v>
      </c>
      <c r="E44" s="41">
        <v>399</v>
      </c>
      <c r="F44" s="46" t="s">
        <v>119</v>
      </c>
      <c r="G44" s="37" t="s">
        <v>129</v>
      </c>
      <c r="H44" s="38">
        <v>22399.467999999997</v>
      </c>
      <c r="I44" s="81"/>
      <c r="J44" s="52">
        <f t="shared" si="2"/>
        <v>22399.467999999997</v>
      </c>
      <c r="K44" s="36" t="s">
        <v>30</v>
      </c>
    </row>
    <row r="45" spans="1:11" s="57" customFormat="1" ht="60">
      <c r="A45" s="70">
        <v>35</v>
      </c>
      <c r="B45" s="35">
        <v>45831</v>
      </c>
      <c r="C45" s="40">
        <v>46022</v>
      </c>
      <c r="D45" s="36" t="s">
        <v>111</v>
      </c>
      <c r="E45" s="41">
        <v>401</v>
      </c>
      <c r="F45" s="46" t="s">
        <v>119</v>
      </c>
      <c r="G45" s="37" t="s">
        <v>128</v>
      </c>
      <c r="H45" s="38">
        <v>12655.5</v>
      </c>
      <c r="I45" s="81"/>
      <c r="J45" s="52">
        <f t="shared" si="2"/>
        <v>12655.5</v>
      </c>
      <c r="K45" s="36" t="s">
        <v>30</v>
      </c>
    </row>
    <row r="46" spans="1:11" s="57" customFormat="1" ht="30">
      <c r="A46" s="70">
        <v>36</v>
      </c>
      <c r="B46" s="35">
        <v>45831</v>
      </c>
      <c r="C46" s="40">
        <v>46022</v>
      </c>
      <c r="D46" s="36" t="s">
        <v>112</v>
      </c>
      <c r="E46" s="41">
        <v>402</v>
      </c>
      <c r="F46" s="46" t="s">
        <v>119</v>
      </c>
      <c r="G46" s="37" t="s">
        <v>127</v>
      </c>
      <c r="H46" s="38">
        <v>15340</v>
      </c>
      <c r="I46" s="81"/>
      <c r="J46" s="52">
        <f t="shared" si="2"/>
        <v>15340</v>
      </c>
      <c r="K46" s="36" t="s">
        <v>30</v>
      </c>
    </row>
    <row r="47" spans="1:11" s="57" customFormat="1" ht="60">
      <c r="A47" s="70">
        <v>37</v>
      </c>
      <c r="B47" s="35">
        <v>45831</v>
      </c>
      <c r="C47" s="40">
        <v>46022</v>
      </c>
      <c r="D47" s="36" t="s">
        <v>113</v>
      </c>
      <c r="E47" s="41">
        <v>403</v>
      </c>
      <c r="F47" s="46" t="s">
        <v>119</v>
      </c>
      <c r="G47" s="37" t="s">
        <v>126</v>
      </c>
      <c r="H47" s="38">
        <v>7059.4680000000008</v>
      </c>
      <c r="I47" s="81"/>
      <c r="J47" s="52">
        <f t="shared" si="2"/>
        <v>7059.4680000000008</v>
      </c>
      <c r="K47" s="36" t="s">
        <v>30</v>
      </c>
    </row>
    <row r="48" spans="1:11" s="57" customFormat="1" ht="60">
      <c r="A48" s="70">
        <v>38</v>
      </c>
      <c r="B48" s="35">
        <v>45831</v>
      </c>
      <c r="C48" s="40">
        <v>46022</v>
      </c>
      <c r="D48" s="36" t="s">
        <v>114</v>
      </c>
      <c r="E48" s="41">
        <v>405</v>
      </c>
      <c r="F48" s="46" t="s">
        <v>119</v>
      </c>
      <c r="G48" s="37" t="s">
        <v>125</v>
      </c>
      <c r="H48" s="38">
        <v>14118.936000000002</v>
      </c>
      <c r="I48" s="81"/>
      <c r="J48" s="52">
        <f t="shared" si="2"/>
        <v>14118.936000000002</v>
      </c>
      <c r="K48" s="36" t="s">
        <v>30</v>
      </c>
    </row>
    <row r="49" spans="1:11" s="57" customFormat="1" ht="60">
      <c r="A49" s="70">
        <v>39</v>
      </c>
      <c r="B49" s="35">
        <v>45831</v>
      </c>
      <c r="C49" s="40">
        <v>46022</v>
      </c>
      <c r="D49" s="36" t="s">
        <v>115</v>
      </c>
      <c r="E49" s="41">
        <v>406</v>
      </c>
      <c r="F49" s="46" t="s">
        <v>119</v>
      </c>
      <c r="G49" s="37" t="s">
        <v>124</v>
      </c>
      <c r="H49" s="38">
        <v>48244.3</v>
      </c>
      <c r="I49" s="81"/>
      <c r="J49" s="52">
        <f t="shared" si="2"/>
        <v>48244.3</v>
      </c>
      <c r="K49" s="36" t="s">
        <v>30</v>
      </c>
    </row>
    <row r="50" spans="1:11" s="57" customFormat="1" ht="60">
      <c r="A50" s="70">
        <v>40</v>
      </c>
      <c r="B50" s="35">
        <v>45831</v>
      </c>
      <c r="C50" s="40">
        <v>46022</v>
      </c>
      <c r="D50" s="36" t="s">
        <v>116</v>
      </c>
      <c r="E50" s="41">
        <v>410</v>
      </c>
      <c r="F50" s="46" t="s">
        <v>119</v>
      </c>
      <c r="G50" s="37" t="s">
        <v>123</v>
      </c>
      <c r="H50" s="38">
        <v>14118.936000000002</v>
      </c>
      <c r="I50" s="81"/>
      <c r="J50" s="52">
        <f t="shared" si="2"/>
        <v>14118.936000000002</v>
      </c>
      <c r="K50" s="36" t="s">
        <v>30</v>
      </c>
    </row>
    <row r="51" spans="1:11" s="57" customFormat="1" ht="60">
      <c r="A51" s="70">
        <v>41</v>
      </c>
      <c r="B51" s="35">
        <v>45831</v>
      </c>
      <c r="C51" s="40">
        <v>46022</v>
      </c>
      <c r="D51" s="36" t="s">
        <v>117</v>
      </c>
      <c r="E51" s="41">
        <v>411</v>
      </c>
      <c r="F51" s="46" t="s">
        <v>119</v>
      </c>
      <c r="G51" s="37" t="s">
        <v>122</v>
      </c>
      <c r="H51" s="38">
        <v>46020</v>
      </c>
      <c r="I51" s="81"/>
      <c r="J51" s="52">
        <f t="shared" si="2"/>
        <v>46020</v>
      </c>
      <c r="K51" s="36" t="s">
        <v>30</v>
      </c>
    </row>
    <row r="52" spans="1:11" s="57" customFormat="1" ht="60">
      <c r="A52" s="70">
        <v>42</v>
      </c>
      <c r="B52" s="35">
        <v>45831</v>
      </c>
      <c r="C52" s="40">
        <v>46022</v>
      </c>
      <c r="D52" s="36" t="s">
        <v>118</v>
      </c>
      <c r="E52" s="41">
        <v>412</v>
      </c>
      <c r="F52" s="46" t="s">
        <v>119</v>
      </c>
      <c r="G52" s="37" t="s">
        <v>120</v>
      </c>
      <c r="H52" s="38">
        <v>30680</v>
      </c>
      <c r="I52" s="81"/>
      <c r="J52" s="52">
        <f t="shared" si="2"/>
        <v>30680</v>
      </c>
      <c r="K52" s="36" t="s">
        <v>30</v>
      </c>
    </row>
    <row r="53" spans="1:11" s="57" customFormat="1" ht="45">
      <c r="A53" s="70">
        <v>43</v>
      </c>
      <c r="B53" s="35">
        <v>45831</v>
      </c>
      <c r="C53" s="40">
        <v>46022</v>
      </c>
      <c r="D53" s="36" t="s">
        <v>131</v>
      </c>
      <c r="E53" s="41">
        <v>114</v>
      </c>
      <c r="F53" s="46" t="s">
        <v>130</v>
      </c>
      <c r="G53" s="37" t="s">
        <v>132</v>
      </c>
      <c r="H53" s="38">
        <v>75000</v>
      </c>
      <c r="I53" s="81"/>
      <c r="J53" s="52">
        <f t="shared" si="2"/>
        <v>75000</v>
      </c>
      <c r="K53" s="36" t="s">
        <v>30</v>
      </c>
    </row>
    <row r="54" spans="1:11" s="57" customFormat="1" ht="75">
      <c r="A54" s="70">
        <v>44</v>
      </c>
      <c r="B54" s="35">
        <v>45831</v>
      </c>
      <c r="C54" s="40">
        <v>46022</v>
      </c>
      <c r="D54" s="36" t="s">
        <v>135</v>
      </c>
      <c r="E54" s="41">
        <v>698</v>
      </c>
      <c r="F54" s="46" t="s">
        <v>133</v>
      </c>
      <c r="G54" s="37" t="s">
        <v>137</v>
      </c>
      <c r="H54" s="38">
        <v>110311.54</v>
      </c>
      <c r="I54" s="81"/>
      <c r="J54" s="52">
        <f t="shared" si="2"/>
        <v>110311.54</v>
      </c>
      <c r="K54" s="36" t="s">
        <v>30</v>
      </c>
    </row>
    <row r="55" spans="1:11" s="57" customFormat="1" ht="75">
      <c r="A55" s="70">
        <v>45</v>
      </c>
      <c r="B55" s="35">
        <v>45831</v>
      </c>
      <c r="C55" s="40">
        <v>46022</v>
      </c>
      <c r="D55" s="36" t="s">
        <v>134</v>
      </c>
      <c r="E55" s="41">
        <v>699</v>
      </c>
      <c r="F55" s="46" t="s">
        <v>133</v>
      </c>
      <c r="G55" s="37" t="s">
        <v>136</v>
      </c>
      <c r="H55" s="38">
        <v>110311.54</v>
      </c>
      <c r="I55" s="81"/>
      <c r="J55" s="52">
        <f t="shared" si="2"/>
        <v>110311.54</v>
      </c>
      <c r="K55" s="36" t="s">
        <v>30</v>
      </c>
    </row>
    <row r="56" spans="1:11" s="57" customFormat="1" ht="60">
      <c r="A56" s="70">
        <v>46</v>
      </c>
      <c r="B56" s="35">
        <v>45832</v>
      </c>
      <c r="C56" s="40">
        <v>46022</v>
      </c>
      <c r="D56" s="36" t="s">
        <v>138</v>
      </c>
      <c r="E56" s="41">
        <v>7821</v>
      </c>
      <c r="F56" s="46" t="s">
        <v>139</v>
      </c>
      <c r="G56" s="37" t="s">
        <v>148</v>
      </c>
      <c r="H56" s="38">
        <v>18125</v>
      </c>
      <c r="I56" s="81"/>
      <c r="J56" s="52">
        <f t="shared" si="2"/>
        <v>18125</v>
      </c>
      <c r="K56" s="36" t="s">
        <v>30</v>
      </c>
    </row>
    <row r="57" spans="1:11" s="57" customFormat="1" ht="60">
      <c r="A57" s="70">
        <v>47</v>
      </c>
      <c r="B57" s="35">
        <v>45832</v>
      </c>
      <c r="C57" s="40">
        <v>46022</v>
      </c>
      <c r="D57" s="36" t="s">
        <v>142</v>
      </c>
      <c r="E57" s="41">
        <v>7872</v>
      </c>
      <c r="F57" s="46" t="s">
        <v>139</v>
      </c>
      <c r="G57" s="37" t="s">
        <v>147</v>
      </c>
      <c r="H57" s="38">
        <v>282870.8</v>
      </c>
      <c r="I57" s="81"/>
      <c r="J57" s="52">
        <f t="shared" si="2"/>
        <v>282870.8</v>
      </c>
      <c r="K57" s="36" t="s">
        <v>30</v>
      </c>
    </row>
    <row r="58" spans="1:11" s="57" customFormat="1" ht="60">
      <c r="A58" s="70">
        <v>48</v>
      </c>
      <c r="B58" s="35">
        <v>45832</v>
      </c>
      <c r="C58" s="40">
        <v>46022</v>
      </c>
      <c r="D58" s="36" t="s">
        <v>143</v>
      </c>
      <c r="E58" s="41">
        <v>7920</v>
      </c>
      <c r="F58" s="46" t="s">
        <v>139</v>
      </c>
      <c r="G58" s="37" t="s">
        <v>146</v>
      </c>
      <c r="H58" s="38">
        <v>37854</v>
      </c>
      <c r="I58" s="81"/>
      <c r="J58" s="52">
        <f t="shared" si="2"/>
        <v>37854</v>
      </c>
      <c r="K58" s="36" t="s">
        <v>30</v>
      </c>
    </row>
    <row r="59" spans="1:11" s="57" customFormat="1" ht="60">
      <c r="A59" s="70">
        <v>49</v>
      </c>
      <c r="B59" s="35">
        <v>45832</v>
      </c>
      <c r="C59" s="40">
        <v>46022</v>
      </c>
      <c r="D59" s="36" t="s">
        <v>140</v>
      </c>
      <c r="E59" s="41">
        <v>8101</v>
      </c>
      <c r="F59" s="46" t="s">
        <v>139</v>
      </c>
      <c r="G59" s="37" t="s">
        <v>145</v>
      </c>
      <c r="H59" s="38">
        <v>10500.04</v>
      </c>
      <c r="I59" s="81"/>
      <c r="J59" s="52">
        <f t="shared" si="2"/>
        <v>10500.04</v>
      </c>
      <c r="K59" s="36" t="s">
        <v>30</v>
      </c>
    </row>
    <row r="60" spans="1:11" s="57" customFormat="1" ht="60">
      <c r="A60" s="70">
        <v>50</v>
      </c>
      <c r="B60" s="35">
        <v>45832</v>
      </c>
      <c r="C60" s="40">
        <v>46022</v>
      </c>
      <c r="D60" s="36" t="s">
        <v>141</v>
      </c>
      <c r="E60" s="41">
        <v>8102</v>
      </c>
      <c r="F60" s="46" t="s">
        <v>139</v>
      </c>
      <c r="G60" s="37" t="s">
        <v>144</v>
      </c>
      <c r="H60" s="38">
        <v>19864</v>
      </c>
      <c r="I60" s="81"/>
      <c r="J60" s="52">
        <f t="shared" si="2"/>
        <v>19864</v>
      </c>
      <c r="K60" s="36" t="s">
        <v>30</v>
      </c>
    </row>
    <row r="61" spans="1:11" s="57" customFormat="1" ht="45">
      <c r="A61" s="70">
        <v>51</v>
      </c>
      <c r="B61" s="35">
        <v>45832</v>
      </c>
      <c r="C61" s="40">
        <v>46022</v>
      </c>
      <c r="D61" s="36" t="s">
        <v>151</v>
      </c>
      <c r="E61" s="41">
        <v>387</v>
      </c>
      <c r="F61" s="46" t="s">
        <v>150</v>
      </c>
      <c r="G61" s="37" t="s">
        <v>149</v>
      </c>
      <c r="H61" s="38">
        <v>220542</v>
      </c>
      <c r="I61" s="81"/>
      <c r="J61" s="52">
        <f t="shared" si="2"/>
        <v>220542</v>
      </c>
      <c r="K61" s="36" t="s">
        <v>30</v>
      </c>
    </row>
    <row r="62" spans="1:11" s="57" customFormat="1" ht="45">
      <c r="A62" s="70">
        <v>52</v>
      </c>
      <c r="B62" s="35">
        <v>45832</v>
      </c>
      <c r="C62" s="40">
        <v>46022</v>
      </c>
      <c r="D62" s="36" t="s">
        <v>106</v>
      </c>
      <c r="E62" s="41">
        <v>75</v>
      </c>
      <c r="F62" s="46" t="s">
        <v>152</v>
      </c>
      <c r="G62" s="37" t="s">
        <v>153</v>
      </c>
      <c r="H62" s="38">
        <v>247800</v>
      </c>
      <c r="I62" s="81"/>
      <c r="J62" s="52">
        <f t="shared" si="2"/>
        <v>247800</v>
      </c>
      <c r="K62" s="36" t="s">
        <v>30</v>
      </c>
    </row>
    <row r="63" spans="1:11" s="57" customFormat="1" ht="60">
      <c r="A63" s="70">
        <v>53</v>
      </c>
      <c r="B63" s="35">
        <v>45834</v>
      </c>
      <c r="C63" s="40">
        <v>46022</v>
      </c>
      <c r="D63" s="36" t="s">
        <v>154</v>
      </c>
      <c r="E63" s="41">
        <v>4700</v>
      </c>
      <c r="F63" s="46" t="s">
        <v>155</v>
      </c>
      <c r="G63" s="37" t="s">
        <v>156</v>
      </c>
      <c r="H63" s="38">
        <v>493688.4</v>
      </c>
      <c r="I63" s="81"/>
      <c r="J63" s="52">
        <f t="shared" si="2"/>
        <v>493688.4</v>
      </c>
      <c r="K63" s="36" t="s">
        <v>30</v>
      </c>
    </row>
    <row r="64" spans="1:11" s="57" customFormat="1" ht="30">
      <c r="A64" s="70">
        <v>54</v>
      </c>
      <c r="B64" s="35">
        <v>45834</v>
      </c>
      <c r="C64" s="40">
        <v>46022</v>
      </c>
      <c r="D64" s="36" t="s">
        <v>157</v>
      </c>
      <c r="E64" s="41">
        <v>9301</v>
      </c>
      <c r="F64" s="46" t="s">
        <v>158</v>
      </c>
      <c r="G64" s="37" t="s">
        <v>164</v>
      </c>
      <c r="H64" s="38">
        <v>644751.31999999995</v>
      </c>
      <c r="I64" s="81"/>
      <c r="J64" s="52">
        <f t="shared" si="2"/>
        <v>644751.31999999995</v>
      </c>
      <c r="K64" s="36" t="s">
        <v>30</v>
      </c>
    </row>
    <row r="65" spans="1:11" s="57" customFormat="1" ht="30">
      <c r="A65" s="70">
        <v>55</v>
      </c>
      <c r="B65" s="35">
        <v>45834</v>
      </c>
      <c r="C65" s="40">
        <v>46022</v>
      </c>
      <c r="D65" s="36" t="s">
        <v>159</v>
      </c>
      <c r="E65" s="41">
        <v>9056</v>
      </c>
      <c r="F65" s="46" t="s">
        <v>158</v>
      </c>
      <c r="G65" s="37" t="s">
        <v>165</v>
      </c>
      <c r="H65" s="38">
        <v>773.5</v>
      </c>
      <c r="I65" s="81"/>
      <c r="J65" s="52">
        <f t="shared" si="2"/>
        <v>773.5</v>
      </c>
      <c r="K65" s="36" t="s">
        <v>30</v>
      </c>
    </row>
    <row r="66" spans="1:11" s="57" customFormat="1" ht="30">
      <c r="A66" s="70">
        <v>56</v>
      </c>
      <c r="B66" s="35">
        <v>45834</v>
      </c>
      <c r="C66" s="40">
        <v>46022</v>
      </c>
      <c r="D66" s="36" t="s">
        <v>160</v>
      </c>
      <c r="E66" s="41">
        <v>9057</v>
      </c>
      <c r="F66" s="46" t="s">
        <v>158</v>
      </c>
      <c r="G66" s="37" t="s">
        <v>166</v>
      </c>
      <c r="H66" s="38">
        <v>15450.5</v>
      </c>
      <c r="I66" s="81"/>
      <c r="J66" s="52">
        <f t="shared" si="2"/>
        <v>15450.5</v>
      </c>
      <c r="K66" s="36" t="s">
        <v>30</v>
      </c>
    </row>
    <row r="67" spans="1:11" s="57" customFormat="1" ht="30">
      <c r="A67" s="70">
        <v>57</v>
      </c>
      <c r="B67" s="35">
        <v>45834</v>
      </c>
      <c r="C67" s="40">
        <v>46022</v>
      </c>
      <c r="D67" s="36" t="s">
        <v>161</v>
      </c>
      <c r="E67" s="41">
        <v>9113</v>
      </c>
      <c r="F67" s="46" t="s">
        <v>158</v>
      </c>
      <c r="G67" s="37" t="s">
        <v>167</v>
      </c>
      <c r="H67" s="38">
        <v>439261.05</v>
      </c>
      <c r="I67" s="81"/>
      <c r="J67" s="52">
        <f t="shared" si="2"/>
        <v>439261.05</v>
      </c>
      <c r="K67" s="36" t="s">
        <v>30</v>
      </c>
    </row>
    <row r="68" spans="1:11" s="57" customFormat="1" ht="30">
      <c r="A68" s="70">
        <v>58</v>
      </c>
      <c r="B68" s="35">
        <v>45834</v>
      </c>
      <c r="C68" s="40">
        <v>46022</v>
      </c>
      <c r="D68" s="36" t="s">
        <v>162</v>
      </c>
      <c r="E68" s="41">
        <v>9563</v>
      </c>
      <c r="F68" s="46" t="s">
        <v>158</v>
      </c>
      <c r="G68" s="37" t="s">
        <v>168</v>
      </c>
      <c r="H68" s="38">
        <v>13929.75</v>
      </c>
      <c r="I68" s="81"/>
      <c r="J68" s="52">
        <f t="shared" si="2"/>
        <v>13929.75</v>
      </c>
      <c r="K68" s="36" t="s">
        <v>30</v>
      </c>
    </row>
    <row r="69" spans="1:11" s="57" customFormat="1" ht="30">
      <c r="A69" s="70">
        <v>59</v>
      </c>
      <c r="B69" s="35">
        <v>45834</v>
      </c>
      <c r="C69" s="40">
        <v>46022</v>
      </c>
      <c r="D69" s="36" t="s">
        <v>163</v>
      </c>
      <c r="E69" s="41">
        <v>9593</v>
      </c>
      <c r="F69" s="46" t="s">
        <v>158</v>
      </c>
      <c r="G69" s="37" t="s">
        <v>169</v>
      </c>
      <c r="H69" s="38">
        <v>2151.5700000000002</v>
      </c>
      <c r="I69" s="81"/>
      <c r="J69" s="52">
        <f t="shared" si="2"/>
        <v>2151.5700000000002</v>
      </c>
      <c r="K69" s="36" t="s">
        <v>30</v>
      </c>
    </row>
    <row r="70" spans="1:11" s="57" customFormat="1" ht="60">
      <c r="A70" s="70">
        <v>60</v>
      </c>
      <c r="B70" s="35">
        <v>45834</v>
      </c>
      <c r="C70" s="40">
        <v>46022</v>
      </c>
      <c r="D70" s="36" t="s">
        <v>170</v>
      </c>
      <c r="E70" s="41">
        <v>132</v>
      </c>
      <c r="F70" s="46" t="s">
        <v>171</v>
      </c>
      <c r="G70" s="37" t="s">
        <v>174</v>
      </c>
      <c r="H70" s="38">
        <v>4336474.6399999997</v>
      </c>
      <c r="I70" s="81"/>
      <c r="J70" s="52">
        <f t="shared" si="2"/>
        <v>4336474.6399999997</v>
      </c>
      <c r="K70" s="36" t="s">
        <v>30</v>
      </c>
    </row>
    <row r="71" spans="1:11" s="57" customFormat="1" ht="30">
      <c r="A71" s="70">
        <v>61</v>
      </c>
      <c r="B71" s="35">
        <v>45834</v>
      </c>
      <c r="C71" s="40">
        <v>46022</v>
      </c>
      <c r="D71" s="36" t="s">
        <v>172</v>
      </c>
      <c r="E71" s="41">
        <v>2202</v>
      </c>
      <c r="F71" s="46" t="s">
        <v>158</v>
      </c>
      <c r="G71" s="37" t="s">
        <v>173</v>
      </c>
      <c r="H71" s="38">
        <v>16959.29</v>
      </c>
      <c r="I71" s="81"/>
      <c r="J71" s="52">
        <f t="shared" si="2"/>
        <v>16959.29</v>
      </c>
      <c r="K71" s="36" t="s">
        <v>30</v>
      </c>
    </row>
    <row r="72" spans="1:11" s="57" customFormat="1" ht="45">
      <c r="A72" s="70">
        <v>62</v>
      </c>
      <c r="B72" s="35">
        <v>45835</v>
      </c>
      <c r="C72" s="40">
        <v>46022</v>
      </c>
      <c r="D72" s="36" t="s">
        <v>175</v>
      </c>
      <c r="E72" s="41">
        <v>2439</v>
      </c>
      <c r="F72" s="46" t="s">
        <v>176</v>
      </c>
      <c r="G72" s="37" t="s">
        <v>177</v>
      </c>
      <c r="H72" s="38">
        <v>570320.11</v>
      </c>
      <c r="I72" s="81"/>
      <c r="J72" s="52">
        <f t="shared" si="2"/>
        <v>570320.11</v>
      </c>
      <c r="K72" s="36" t="s">
        <v>30</v>
      </c>
    </row>
    <row r="73" spans="1:11" s="57" customFormat="1" ht="45">
      <c r="A73" s="70">
        <v>63</v>
      </c>
      <c r="B73" s="35">
        <v>45838</v>
      </c>
      <c r="C73" s="40">
        <v>46022</v>
      </c>
      <c r="D73" s="36" t="s">
        <v>47</v>
      </c>
      <c r="E73" s="41">
        <v>5</v>
      </c>
      <c r="F73" s="46" t="s">
        <v>178</v>
      </c>
      <c r="G73" s="37" t="s">
        <v>179</v>
      </c>
      <c r="H73" s="38">
        <v>247999.94</v>
      </c>
      <c r="I73" s="81"/>
      <c r="J73" s="52" t="s">
        <v>180</v>
      </c>
      <c r="K73" s="36" t="s">
        <v>30</v>
      </c>
    </row>
    <row r="74" spans="1:11" s="57" customFormat="1" ht="15">
      <c r="A74" s="47"/>
      <c r="B74" s="35"/>
      <c r="C74" s="40"/>
      <c r="D74" s="36"/>
      <c r="E74" s="41"/>
      <c r="F74" s="46"/>
      <c r="G74" s="37"/>
      <c r="H74" s="38"/>
      <c r="I74" s="81"/>
      <c r="J74" s="52"/>
      <c r="K74" s="36"/>
    </row>
    <row r="75" spans="1:11" s="57" customFormat="1" ht="15">
      <c r="A75" s="47"/>
      <c r="B75" s="35"/>
      <c r="C75" s="40"/>
      <c r="D75" s="36"/>
      <c r="E75" s="41"/>
      <c r="F75" s="46"/>
      <c r="G75" s="37"/>
      <c r="H75" s="38"/>
      <c r="I75" s="81"/>
      <c r="J75" s="52"/>
      <c r="K75" s="36"/>
    </row>
    <row r="76" spans="1:11" s="57" customFormat="1" ht="15">
      <c r="A76" s="47"/>
      <c r="B76" s="35"/>
      <c r="C76" s="40"/>
      <c r="D76" s="36"/>
      <c r="E76" s="41"/>
      <c r="F76" s="46"/>
      <c r="G76" s="37"/>
      <c r="H76" s="84">
        <v>0</v>
      </c>
      <c r="I76" s="81">
        <v>0</v>
      </c>
      <c r="J76" s="52">
        <f t="shared" si="1"/>
        <v>0</v>
      </c>
      <c r="K76" s="36"/>
    </row>
    <row r="77" spans="1:11" ht="19.5" thickBot="1">
      <c r="A77" s="59"/>
      <c r="B77" s="60"/>
      <c r="C77" s="61"/>
      <c r="D77" s="62"/>
      <c r="E77" s="63"/>
      <c r="F77" s="64"/>
      <c r="G77" s="65"/>
      <c r="H77" s="80">
        <v>0</v>
      </c>
      <c r="I77" s="67">
        <v>0</v>
      </c>
      <c r="J77" s="67">
        <v>0</v>
      </c>
      <c r="K77" s="44"/>
    </row>
    <row r="78" spans="1:11" ht="24" thickBot="1">
      <c r="A78" s="91" t="s">
        <v>14</v>
      </c>
      <c r="B78" s="92"/>
      <c r="C78" s="92"/>
      <c r="D78" s="92"/>
      <c r="E78" s="92"/>
      <c r="F78" s="92"/>
      <c r="G78" s="93"/>
      <c r="H78" s="66">
        <f>SUM(H11:H77)</f>
        <v>44443276.71799998</v>
      </c>
      <c r="I78" s="66">
        <v>0</v>
      </c>
      <c r="J78" s="66">
        <f>SUM(J11:J77)</f>
        <v>39431938.957999989</v>
      </c>
      <c r="K78" s="66"/>
    </row>
    <row r="79" spans="1:11">
      <c r="H79" s="49"/>
      <c r="J79" s="34"/>
    </row>
    <row r="80" spans="1:11">
      <c r="H80" s="49"/>
      <c r="J80" s="34"/>
    </row>
    <row r="81" spans="1:11">
      <c r="H81" s="49"/>
      <c r="J81" s="34"/>
    </row>
    <row r="82" spans="1:11">
      <c r="H82" s="49"/>
      <c r="J82" s="34"/>
    </row>
    <row r="83" spans="1:11" ht="15">
      <c r="A83" s="1"/>
      <c r="B83" s="82"/>
      <c r="C83" s="82"/>
      <c r="E83" s="1"/>
      <c r="F83" s="50"/>
      <c r="G83" s="1"/>
      <c r="H83" s="1"/>
      <c r="I83" s="1"/>
      <c r="J83" s="1"/>
      <c r="K83" s="1"/>
    </row>
    <row r="84" spans="1:11">
      <c r="A84" s="1"/>
      <c r="B84" s="87" t="s">
        <v>52</v>
      </c>
      <c r="C84" s="87"/>
      <c r="E84" s="1"/>
      <c r="F84" s="85" t="s">
        <v>50</v>
      </c>
      <c r="H84" s="1"/>
      <c r="I84" s="1"/>
      <c r="J84" s="1"/>
      <c r="K84" s="1"/>
    </row>
    <row r="85" spans="1:11" ht="18" customHeight="1">
      <c r="A85" s="1"/>
      <c r="B85" s="88" t="s">
        <v>33</v>
      </c>
      <c r="C85" s="88"/>
      <c r="E85" s="1"/>
      <c r="F85" s="83" t="s">
        <v>51</v>
      </c>
      <c r="H85" s="1"/>
      <c r="I85" s="1"/>
      <c r="J85" s="1"/>
      <c r="K85" s="1"/>
    </row>
    <row r="86" spans="1:11" ht="25.5" customHeight="1">
      <c r="B86" s="1"/>
      <c r="C86" s="1"/>
      <c r="D86" s="1"/>
      <c r="E86" s="1"/>
      <c r="F86" s="2"/>
      <c r="G86" s="1"/>
      <c r="H86" s="1"/>
      <c r="I86" s="1"/>
      <c r="J86" s="1"/>
      <c r="K86" s="1"/>
    </row>
  </sheetData>
  <autoFilter ref="A10:K20" xr:uid="{FD513D9B-EDA3-4214-9FD1-3E3927FEBEC5}"/>
  <sortState xmlns:xlrd2="http://schemas.microsoft.com/office/spreadsheetml/2017/richdata2" ref="B11:K14">
    <sortCondition ref="B11:B14"/>
  </sortState>
  <mergeCells count="7">
    <mergeCell ref="B84:C84"/>
    <mergeCell ref="B85:C85"/>
    <mergeCell ref="A6:K6"/>
    <mergeCell ref="A7:K7"/>
    <mergeCell ref="A8:K8"/>
    <mergeCell ref="A9:K9"/>
    <mergeCell ref="A78:G78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8" fitToHeight="5" orientation="landscape" r:id="rId1"/>
  <rowBreaks count="6" manualBreakCount="6">
    <brk id="44" max="12" man="1"/>
    <brk id="65" max="12" man="1"/>
    <brk id="86" max="12" man="1"/>
    <brk id="88" max="12" man="1"/>
    <brk id="95" max="12" man="1"/>
    <brk id="12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97"/>
      <c r="B1" s="98"/>
      <c r="C1" s="98"/>
      <c r="D1" s="98"/>
      <c r="E1" s="98"/>
      <c r="F1" s="98"/>
      <c r="G1" s="98"/>
      <c r="H1" s="98"/>
      <c r="I1" s="98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99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00" t="s">
        <v>32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99" t="s">
        <v>19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01"/>
      <c r="B15" s="102"/>
      <c r="C15" s="102"/>
      <c r="D15" s="102"/>
      <c r="E15" s="102"/>
      <c r="F15" s="102"/>
      <c r="G15" s="102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95"/>
      <c r="H24" s="95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96" t="s">
        <v>31</v>
      </c>
      <c r="H25" s="96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94" t="s">
        <v>15</v>
      </c>
      <c r="H26" s="94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28FE97-4F3F-4C2E-8268-2D667BC45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QD CUENTA POR PAGAR </vt:lpstr>
      <vt:lpstr>DCC CUENTAS POR PAGAR </vt:lpstr>
      <vt:lpstr>'QD CUENTA POR PAGAR '!Área_de_impresión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2025-07-02T12:16:30Z</cp:lastPrinted>
  <dcterms:created xsi:type="dcterms:W3CDTF">2022-03-09T18:47:46Z</dcterms:created>
  <dcterms:modified xsi:type="dcterms:W3CDTF">2025-07-02T17:03:28Z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