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pepdom-my.sharepoint.com/personal/noelia_nunez_propeep_gob_do/Documents/Escritorio/Informe de evaluacion trimestral 2025/"/>
    </mc:Choice>
  </mc:AlternateContent>
  <xr:revisionPtr revIDLastSave="0" documentId="8_{2AE22E6B-6529-4C5D-8EBF-DAFB0F616AE4}" xr6:coauthVersionLast="47" xr6:coauthVersionMax="47" xr10:uidLastSave="{00000000-0000-0000-0000-000000000000}"/>
  <bookViews>
    <workbookView xWindow="-105" yWindow="0" windowWidth="14610" windowHeight="15585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J32" i="1"/>
  <c r="I28" i="1" l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<sst xmlns="http://schemas.openxmlformats.org/spreadsheetml/2006/main" count="73" uniqueCount="69">
  <si>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</si>
  <si>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</si>
  <si>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</si>
  <si>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</si>
  <si>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</si>
  <si>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</si>
  <si>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</si>
  <si>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</si>
  <si>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</si>
  <si>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</si>
  <si>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</si>
  <si>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</si>
  <si>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</si>
  <si>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</si>
  <si>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</si>
  <si>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</si>
  <si>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</si>
  <si>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</si>
  <si>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</si>
  <si>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</si>
  <si>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</si>
  <si>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</si>
  <si>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</si>
  <si>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</si>
  <si>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</si>
  <si>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</si>
  <si>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</si>
  <si>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</si>
  <si>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</si>
  <si>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</si>
  <si>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</si>
  <si>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</si>
  <si>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</si>
  <si>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</si>
  <si>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</si>
  <si>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</si>
  <si>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</si>
  <si>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</si>
  <si>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</si>
  <si>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</si>
  <si>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</si>
  <si>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Lineamientos para la Ejecución Presupuestaria 2019 del Gobierno General Nacional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</si>
  <si>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</si>
  <si>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</si>
  <si>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</si>
  <si>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</si>
  <si>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</si>
  <si>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</si>
  <si>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</si>
  <si>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</si>
  <si>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0201-PRESIDENCIA DE LA REPÚBLICA </t>
  </si>
  <si>
    <t>06- MINISTERIO DE LA PRESIDENCIA</t>
  </si>
  <si>
    <t>0009- DIRECCIÓN GENERAL DE PROYECTOS ESTRATÉGICOS Y ESPECIALES DE LA PRESIDENCIA (PROPEEP)</t>
  </si>
  <si>
    <t>Contribuir a la reducción de la pobreza y la exclusión social, mediante el desarrollo de capacidades, con un enfoque de derecho, corresponsabilidad y base territorial.</t>
  </si>
  <si>
    <t>Ser un referente en la implementación de proyectos que aceleren las políticas de inclusión social del gobierno dominicano, con un modelo de gestión efectivo y de calidad.</t>
  </si>
  <si>
    <t>2.3.2</t>
  </si>
  <si>
    <t>4.1.3</t>
  </si>
  <si>
    <t xml:space="preserve"> Dominicanos y dominicanas de todo el territorio nacional, en condición de vulnerabilidad, debido a encontrarse en condición de extrema pobreza.</t>
  </si>
  <si>
    <t xml:space="preserve">Este Programa coordina un nuevo modelo de gestión social, con un enfoque de derecho sustentado en la coordinación y articulación de entidades del Estado y de la Sociedad.   Sus iniciativas de inclusión social están orientadas a rescatar la dignidad humana y enfrenta aspectos de la vida que producen y reproducen pobreza en las comunidades carenciadas del país.                          El Programa está enfocado en tres ejes fundamentales: el primero, orientado a combatir la pobreza extrema y la exclusión; el segundo es resiliencia, que consiste en la capacidad de esa persona que salió de la pobreza extrema para no retornar a esa condición, y el tercer eje es el combate a la reproducción intergeneracional de la pobreza.                                </t>
  </si>
  <si>
    <t>6516- Población pobre y vulnerable recibe apoyo integral para el desarrollo de capacidades sociales, culturales y productivas.</t>
  </si>
  <si>
    <t xml:space="preserve">Cantidad de personas beneficiarias </t>
  </si>
  <si>
    <t>Articulación, coordinación, promoción y ejecución de planes, programas y proyectos, para la entrega de bienes y servicios que contribuyen a reducir la exclusión social y la pobreza general y multidimensional a nivel nacional.</t>
  </si>
  <si>
    <t>6516-POBLACIÓN POBRE Y VULNERABLE RECIBE APOYO INTEGRAL PARA EL DESARROLLO DE CAPACIDADES SOCIALES, CULTURALES Y PRODUCTIVAS.</t>
  </si>
  <si>
    <t>19 - Coordinación e Implementación de Intervenciones Estratégica</t>
  </si>
  <si>
    <t xml:space="preserve"> Programación  Semestral</t>
  </si>
  <si>
    <t>Ejecución Semestral</t>
  </si>
  <si>
    <t>Programacion Indicativa Anual de las Metas Físicas-Financieras</t>
  </si>
  <si>
    <t>N/A</t>
  </si>
  <si>
    <t>Aumentar la promoción y la ejecución de planes, programas y proyectos en beneficio de la población vulnerable de 104,235 personas beneficiadas en el año 2025 a 114,250 personas para 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</si>
</sst>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1673B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0" fontId="9" fillId="0" borderId="22" xfId="0" applyFont="1" applyBorder="1" applyAlignment="1">
      <alignment vertical="center"/>
    </xf>
    <xf numFmtId="0" fontId="2" fillId="0" borderId="22" xfId="0" applyFont="1" applyBorder="1"/>
    <xf numFmtId="0" fontId="9" fillId="0" borderId="22" xfId="0" applyFont="1" applyBorder="1" applyAlignment="1">
      <alignment vertical="center" wrapText="1"/>
    </xf>
    <xf numFmtId="4" fontId="24" fillId="0" borderId="0" xfId="0" applyNumberFormat="1" applyFont="1"/>
    <xf numFmtId="43" fontId="0" fillId="0" borderId="0" xfId="1" applyFont="1"/>
    <xf numFmtId="166" fontId="17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4" fontId="11" fillId="0" borderId="0" xfId="0" applyNumberFormat="1" applyFont="1" applyProtection="1">
      <protection locked="0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165" fontId="17" fillId="9" borderId="0" xfId="0" applyNumberFormat="1" applyFont="1" applyFill="1" applyAlignment="1" applyProtection="1">
      <alignment horizontal="center" vertical="center" wrapText="1" readingOrder="1"/>
      <protection locked="0"/>
    </xf>
    <xf numFmtId="166" fontId="17" fillId="9" borderId="0" xfId="0" applyNumberFormat="1" applyFont="1" applyFill="1" applyAlignment="1" applyProtection="1">
      <alignment horizontal="center" vertical="center" wrapText="1" readingOrder="1"/>
      <protection locked="0"/>
    </xf>
    <xf numFmtId="165" fontId="17" fillId="0" borderId="0" xfId="0" applyNumberFormat="1" applyFont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3" fillId="0" borderId="22" xfId="0" applyFont="1" applyBorder="1" applyAlignment="1" applyProtection="1">
      <alignment horizontal="left" vertical="top" wrapText="1"/>
      <protection locked="0"/>
    </xf>
    <xf numFmtId="0" fontId="21" fillId="0" borderId="22" xfId="0" applyFont="1" applyBorder="1" applyAlignment="1" applyProtection="1">
      <alignment horizontal="justify" vertical="justify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21" fillId="0" borderId="22" xfId="0" applyFont="1" applyBorder="1" applyAlignment="1" applyProtection="1">
      <alignment horizontal="left" vertical="top" wrapText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31:J32" totalsRowShown="0" headerRowDxfId="14" dataDxfId="12" headerRowBorderDxfId="13" tableBorderDxfId="11" totalsRowBorderDxfId="10">
  <autoFilter ref="A31:J32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IF(G32&gt;0,G32/E32,0)</calculatedColumnFormula>
    </tableColumn>
    <tableColumn id="8" xr3:uid="{CAB2F777-24BA-4EFC-82F9-153B93171D9B}" name="Financiero _x000a_(%) _x000a_H=F/D" dataDxfId="0">
      <calculatedColumnFormula>IF(H32&gt;0,H32/Tabla1[[#This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R58"/>
  <sheetViews>
    <sheetView tabSelected="1" topLeftCell="A22" zoomScaleNormal="100" workbookViewId="0">
      <selection activeCell="B24" sqref="B24:J24"/>
    </sheetView>
  </sheetViews>
  <sheetFormatPr baseColWidth="10" defaultRowHeight="15" x14ac:dyDescent="0.25"/>
  <cols>
    <col min="1" max="1" width="23" style="7" customWidth="1"/>
    <col min="2" max="2" width="16.85546875" style="7" customWidth="1"/>
    <col min="3" max="10" width="12.7109375" style="7" customWidth="1"/>
    <col min="11" max="11" width="11.42578125" style="7"/>
    <col min="13" max="13" width="15.140625" bestFit="1" customWidth="1"/>
    <col min="14" max="14" width="15.85546875" customWidth="1"/>
    <col min="15" max="15" width="17.7109375" customWidth="1"/>
    <col min="16" max="16" width="14.42578125" customWidth="1"/>
    <col min="18" max="18" width="13.7109375" customWidth="1"/>
  </cols>
  <sheetData>
    <row r="1" spans="1:11" ht="21.75" thickBot="1" x14ac:dyDescent="0.3">
      <c r="A1" s="20"/>
      <c r="B1" s="79" t="s">
        <v>66</v>
      </c>
      <c r="C1" s="80"/>
      <c r="D1" s="80"/>
      <c r="E1" s="80"/>
      <c r="F1" s="80"/>
      <c r="G1" s="80"/>
      <c r="H1" s="80"/>
      <c r="I1" s="80"/>
      <c r="J1" s="81"/>
      <c r="K1" s="1"/>
    </row>
    <row r="2" spans="1:11" ht="21.75" thickBot="1" x14ac:dyDescent="0.3">
      <c r="A2" s="21"/>
      <c r="B2" s="82" t="s">
        <v>0</v>
      </c>
      <c r="C2" s="83"/>
      <c r="D2" s="82" t="s">
        <v>1</v>
      </c>
      <c r="E2" s="83"/>
      <c r="F2" s="83"/>
      <c r="G2" s="83"/>
      <c r="H2" s="84"/>
      <c r="I2" s="2" t="s">
        <v>2</v>
      </c>
      <c r="J2" s="3" t="s">
        <v>3</v>
      </c>
      <c r="K2" s="1"/>
    </row>
    <row r="3" spans="1:11" ht="21.75" thickBot="1" x14ac:dyDescent="0.3">
      <c r="A3" s="22"/>
      <c r="B3" s="85" t="s">
        <v>4</v>
      </c>
      <c r="C3" s="86"/>
      <c r="D3" s="85" t="s">
        <v>41</v>
      </c>
      <c r="E3" s="86"/>
      <c r="F3" s="86"/>
      <c r="G3" s="86"/>
      <c r="H3" s="87"/>
      <c r="I3" s="4" t="s">
        <v>5</v>
      </c>
      <c r="J3" s="5">
        <v>0</v>
      </c>
      <c r="K3" s="1"/>
    </row>
    <row r="4" spans="1:11" x14ac:dyDescent="0.25">
      <c r="A4" s="88"/>
      <c r="B4" s="89"/>
      <c r="C4" s="89"/>
      <c r="D4" s="90"/>
      <c r="E4" s="90"/>
      <c r="F4" s="90"/>
      <c r="G4" s="90"/>
      <c r="H4" s="90"/>
      <c r="I4" s="89"/>
      <c r="J4" s="91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39" t="s">
        <v>6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53" t="s">
        <v>7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ht="15" customHeight="1" x14ac:dyDescent="0.25">
      <c r="A8" s="26" t="s">
        <v>8</v>
      </c>
      <c r="B8" s="49" t="s">
        <v>50</v>
      </c>
      <c r="C8" s="50"/>
      <c r="D8" s="50"/>
      <c r="E8" s="50"/>
      <c r="F8" s="50"/>
      <c r="G8" s="50"/>
      <c r="H8" s="50"/>
      <c r="I8" s="50"/>
      <c r="J8" s="51"/>
      <c r="K8" s="1"/>
    </row>
    <row r="9" spans="1:11" ht="15" customHeight="1" x14ac:dyDescent="0.25">
      <c r="A9" s="27" t="s">
        <v>38</v>
      </c>
      <c r="B9" s="49" t="s">
        <v>51</v>
      </c>
      <c r="C9" s="50"/>
      <c r="D9" s="50"/>
      <c r="E9" s="50"/>
      <c r="F9" s="50"/>
      <c r="G9" s="50"/>
      <c r="H9" s="50"/>
      <c r="I9" s="50"/>
      <c r="J9" s="51"/>
      <c r="K9" s="1"/>
    </row>
    <row r="10" spans="1:11" x14ac:dyDescent="0.25">
      <c r="A10" s="27" t="s">
        <v>39</v>
      </c>
      <c r="B10" s="49" t="s">
        <v>52</v>
      </c>
      <c r="C10" s="50"/>
      <c r="D10" s="50"/>
      <c r="E10" s="50"/>
      <c r="F10" s="50"/>
      <c r="G10" s="50"/>
      <c r="H10" s="50"/>
      <c r="I10" s="50"/>
      <c r="J10" s="51"/>
      <c r="K10" s="1"/>
    </row>
    <row r="11" spans="1:11" ht="31.5" customHeight="1" x14ac:dyDescent="0.25">
      <c r="A11" s="26" t="s">
        <v>9</v>
      </c>
      <c r="B11" s="52" t="s">
        <v>53</v>
      </c>
      <c r="C11" s="52"/>
      <c r="D11" s="52"/>
      <c r="E11" s="52"/>
      <c r="F11" s="52"/>
      <c r="G11" s="52"/>
      <c r="H11" s="52"/>
      <c r="I11" s="52"/>
      <c r="J11" s="52"/>
    </row>
    <row r="12" spans="1:11" ht="28.5" customHeight="1" x14ac:dyDescent="0.25">
      <c r="A12" s="26" t="s">
        <v>10</v>
      </c>
      <c r="B12" s="52" t="s">
        <v>54</v>
      </c>
      <c r="C12" s="52"/>
      <c r="D12" s="52"/>
      <c r="E12" s="52"/>
      <c r="F12" s="52"/>
      <c r="G12" s="52"/>
      <c r="H12" s="52"/>
      <c r="I12" s="52"/>
      <c r="J12" s="52"/>
    </row>
    <row r="13" spans="1:11" ht="15.75" x14ac:dyDescent="0.25">
      <c r="A13" s="39" t="s">
        <v>11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26" t="s">
        <v>12</v>
      </c>
      <c r="B14" s="23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11" ht="26.25" customHeight="1" x14ac:dyDescent="0.25">
      <c r="A15" s="26" t="s">
        <v>13</v>
      </c>
      <c r="B15" s="8">
        <v>2.2999999999999998</v>
      </c>
      <c r="C15" s="75" t="str">
        <f>IFERROR(VLOOKUP(B15,'[1]Validacion datos'!A8:B26,2,FALSE),"")</f>
        <v>Igualdad de derechos y oportunidades</v>
      </c>
      <c r="D15" s="75"/>
      <c r="E15" s="75"/>
      <c r="F15" s="75"/>
      <c r="G15" s="75"/>
      <c r="H15" s="75"/>
      <c r="I15" s="75"/>
      <c r="J15" s="75"/>
    </row>
    <row r="16" spans="1:11" ht="27.75" customHeight="1" x14ac:dyDescent="0.25">
      <c r="A16" s="26" t="s">
        <v>14</v>
      </c>
      <c r="B16" s="9" t="s">
        <v>55</v>
      </c>
      <c r="C16" s="73" t="str">
        <f>IFERROR(VLOOKUP(B16,'[1]Validacion datos'!D8:E64,2,FALSE),"")</f>
        <v>Elevar el capital humano y social y las oportunidades enconómicas para la población en condiciones de pobreza, a fin de elvar su empleabilidad, capacidad de generación de ingresos y mejoría de las condiciones de vida.</v>
      </c>
      <c r="D16" s="73"/>
      <c r="E16" s="73"/>
      <c r="F16" s="73"/>
      <c r="G16" s="73"/>
      <c r="H16" s="73"/>
      <c r="I16" s="73"/>
      <c r="J16" s="73"/>
    </row>
    <row r="17" spans="1:18" ht="27.75" customHeight="1" x14ac:dyDescent="0.25">
      <c r="A17" s="26" t="s">
        <v>12</v>
      </c>
      <c r="B17" s="23">
        <v>4</v>
      </c>
      <c r="C17" s="75" t="str">
        <f>IFERROR(VLOOKUP(B17,'[1]Validacion datos'!A5:B8,2,FALSE),"")</f>
        <v>DESARROLLO SOSTENIBLE</v>
      </c>
      <c r="D17" s="75"/>
      <c r="E17" s="75"/>
      <c r="F17" s="75"/>
      <c r="G17" s="75"/>
      <c r="H17" s="75"/>
      <c r="I17" s="75"/>
      <c r="J17" s="75"/>
    </row>
    <row r="18" spans="1:18" ht="26.25" customHeight="1" x14ac:dyDescent="0.25">
      <c r="A18" s="26" t="s">
        <v>13</v>
      </c>
      <c r="B18" s="8">
        <v>2.2999999999999998</v>
      </c>
      <c r="C18" s="75" t="str">
        <f>IFERROR(VLOOKUP(B18,'[1]Validacion datos'!A11:B29,2,FALSE),"")</f>
        <v>Igualdad de derechos y oportunidades</v>
      </c>
      <c r="D18" s="75"/>
      <c r="E18" s="75"/>
      <c r="F18" s="75"/>
      <c r="G18" s="75"/>
      <c r="H18" s="75"/>
      <c r="I18" s="75"/>
      <c r="J18" s="75"/>
    </row>
    <row r="19" spans="1:18" x14ac:dyDescent="0.25">
      <c r="A19" s="26" t="s">
        <v>14</v>
      </c>
      <c r="B19" s="9" t="s">
        <v>56</v>
      </c>
      <c r="C19" s="73" t="str">
        <f>IFERROR(VLOOKUP(B19,'[1]Validacion datos'!D11:E67,2,FALSE),"")</f>
        <v>Desarrollar una gestión integral de desechos, sustancias contaminantes y fuentes de contaminación</v>
      </c>
      <c r="D19" s="73"/>
      <c r="E19" s="73"/>
      <c r="F19" s="73"/>
      <c r="G19" s="73"/>
      <c r="H19" s="73"/>
      <c r="I19" s="73"/>
      <c r="J19" s="73"/>
    </row>
    <row r="20" spans="1:18" ht="15.75" x14ac:dyDescent="0.25">
      <c r="A20" s="39" t="s">
        <v>15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8" ht="29.25" customHeight="1" x14ac:dyDescent="0.25">
      <c r="A21" s="26" t="s">
        <v>16</v>
      </c>
      <c r="B21" s="52" t="s">
        <v>63</v>
      </c>
      <c r="C21" s="52"/>
      <c r="D21" s="52"/>
      <c r="E21" s="52"/>
      <c r="F21" s="52"/>
      <c r="G21" s="52"/>
      <c r="H21" s="52"/>
      <c r="I21" s="52"/>
      <c r="J21" s="52"/>
    </row>
    <row r="22" spans="1:18" ht="99" customHeight="1" x14ac:dyDescent="0.25">
      <c r="A22" s="28" t="s">
        <v>17</v>
      </c>
      <c r="B22" s="74" t="s">
        <v>58</v>
      </c>
      <c r="C22" s="74"/>
      <c r="D22" s="74"/>
      <c r="E22" s="74"/>
      <c r="F22" s="74"/>
      <c r="G22" s="74"/>
      <c r="H22" s="74"/>
      <c r="I22" s="74"/>
      <c r="J22" s="74"/>
    </row>
    <row r="23" spans="1:18" ht="34.5" customHeight="1" x14ac:dyDescent="0.25">
      <c r="A23" s="28" t="s">
        <v>18</v>
      </c>
      <c r="B23" s="52" t="s">
        <v>57</v>
      </c>
      <c r="C23" s="52"/>
      <c r="D23" s="52"/>
      <c r="E23" s="52"/>
      <c r="F23" s="52"/>
      <c r="G23" s="52"/>
      <c r="H23" s="52"/>
      <c r="I23" s="52"/>
      <c r="J23" s="52"/>
    </row>
    <row r="24" spans="1:18" ht="39.75" customHeight="1" x14ac:dyDescent="0.25">
      <c r="A24" s="28" t="s">
        <v>40</v>
      </c>
      <c r="B24" s="52" t="s">
        <v>68</v>
      </c>
      <c r="C24" s="52"/>
      <c r="D24" s="52"/>
      <c r="E24" s="52"/>
      <c r="F24" s="52"/>
      <c r="G24" s="52"/>
      <c r="H24" s="52"/>
      <c r="I24" s="52"/>
      <c r="J24" s="52"/>
      <c r="K24" s="1"/>
    </row>
    <row r="25" spans="1:18" ht="15.75" x14ac:dyDescent="0.25">
      <c r="A25" s="39" t="s">
        <v>19</v>
      </c>
      <c r="B25" s="40"/>
      <c r="C25" s="40"/>
      <c r="D25" s="40"/>
      <c r="E25" s="40"/>
      <c r="F25" s="40"/>
      <c r="G25" s="40"/>
      <c r="H25" s="40"/>
      <c r="I25" s="40"/>
      <c r="J25" s="41"/>
    </row>
    <row r="26" spans="1:18" ht="15.75" x14ac:dyDescent="0.25">
      <c r="A26" s="53" t="s">
        <v>20</v>
      </c>
      <c r="B26" s="54"/>
      <c r="C26" s="54"/>
      <c r="D26" s="54"/>
      <c r="E26" s="54"/>
      <c r="F26" s="54"/>
      <c r="G26" s="54"/>
      <c r="H26" s="54"/>
      <c r="I26" s="54"/>
      <c r="J26" s="55"/>
      <c r="K26" s="1"/>
      <c r="M26" s="36"/>
      <c r="N26" s="37"/>
      <c r="O26" s="37"/>
      <c r="P26" s="37"/>
      <c r="Q26" s="38"/>
      <c r="R26" s="37"/>
    </row>
    <row r="27" spans="1:18" ht="15" customHeight="1" x14ac:dyDescent="0.25">
      <c r="A27" s="68" t="s">
        <v>21</v>
      </c>
      <c r="B27" s="69"/>
      <c r="C27" s="70" t="s">
        <v>22</v>
      </c>
      <c r="D27" s="72"/>
      <c r="E27" s="72"/>
      <c r="F27" s="72" t="s">
        <v>23</v>
      </c>
      <c r="G27" s="72"/>
      <c r="H27" s="69"/>
      <c r="I27" s="70" t="s">
        <v>24</v>
      </c>
      <c r="J27" s="71"/>
      <c r="M27" s="36"/>
      <c r="N27" s="37"/>
      <c r="O27" s="37"/>
      <c r="P27" s="37"/>
      <c r="Q27" s="38"/>
      <c r="R27" s="37"/>
    </row>
    <row r="28" spans="1:18" x14ac:dyDescent="0.25">
      <c r="A28" s="58">
        <v>1860021635</v>
      </c>
      <c r="B28" s="59"/>
      <c r="C28" s="65">
        <v>1860021635</v>
      </c>
      <c r="D28" s="66"/>
      <c r="E28" s="67"/>
      <c r="F28" s="65">
        <v>0</v>
      </c>
      <c r="G28" s="66"/>
      <c r="H28" s="67"/>
      <c r="I28" s="60">
        <f>F28/C28</f>
        <v>0</v>
      </c>
      <c r="J28" s="61"/>
      <c r="M28" s="33"/>
      <c r="N28" s="34"/>
      <c r="O28" s="34"/>
      <c r="P28" s="34"/>
      <c r="Q28" s="33"/>
      <c r="R28" s="34"/>
    </row>
    <row r="29" spans="1:18" ht="15.75" x14ac:dyDescent="0.25">
      <c r="A29" s="53" t="s">
        <v>25</v>
      </c>
      <c r="B29" s="54"/>
      <c r="C29" s="54"/>
      <c r="D29" s="54"/>
      <c r="E29" s="54"/>
      <c r="F29" s="54"/>
      <c r="G29" s="54"/>
      <c r="H29" s="54"/>
      <c r="I29" s="54"/>
      <c r="J29" s="55"/>
      <c r="K29" s="1"/>
    </row>
    <row r="30" spans="1:18" x14ac:dyDescent="0.25">
      <c r="A30" s="6"/>
      <c r="B30"/>
      <c r="C30" s="62" t="s">
        <v>26</v>
      </c>
      <c r="D30" s="63"/>
      <c r="E30" s="62" t="s">
        <v>64</v>
      </c>
      <c r="F30" s="63"/>
      <c r="G30" s="62" t="s">
        <v>65</v>
      </c>
      <c r="H30" s="62"/>
      <c r="I30" s="62" t="s">
        <v>27</v>
      </c>
      <c r="J30" s="64"/>
    </row>
    <row r="31" spans="1:18" ht="38.25" x14ac:dyDescent="0.25">
      <c r="A31" s="10" t="s">
        <v>28</v>
      </c>
      <c r="B31" s="11" t="s">
        <v>29</v>
      </c>
      <c r="C31" s="11" t="s">
        <v>42</v>
      </c>
      <c r="D31" s="11" t="s">
        <v>43</v>
      </c>
      <c r="E31" s="11" t="s">
        <v>44</v>
      </c>
      <c r="F31" s="11" t="s">
        <v>45</v>
      </c>
      <c r="G31" s="11" t="s">
        <v>46</v>
      </c>
      <c r="H31" s="11" t="s">
        <v>47</v>
      </c>
      <c r="I31" s="11" t="s">
        <v>48</v>
      </c>
      <c r="J31" s="12" t="s">
        <v>49</v>
      </c>
    </row>
    <row r="32" spans="1:18" ht="60" x14ac:dyDescent="0.25">
      <c r="A32" s="13" t="s">
        <v>59</v>
      </c>
      <c r="B32" s="14" t="s">
        <v>60</v>
      </c>
      <c r="C32" s="15">
        <v>114250</v>
      </c>
      <c r="D32" s="31">
        <v>752279631</v>
      </c>
      <c r="E32" s="16">
        <v>114250</v>
      </c>
      <c r="F32" s="16">
        <v>752279631</v>
      </c>
      <c r="G32" s="17">
        <v>0</v>
      </c>
      <c r="H32" s="16">
        <v>0</v>
      </c>
      <c r="I32" s="18">
        <f t="shared" ref="I32" si="0">IF(G32&gt;0,G32/E32,0)</f>
        <v>0</v>
      </c>
      <c r="J32" s="19">
        <f>IF(H32&gt;0,H32/Tabla1[[#This Row],[Financiera
(D)]],0)</f>
        <v>0</v>
      </c>
    </row>
    <row r="33" spans="1:15" ht="15.75" x14ac:dyDescent="0.25">
      <c r="A33" s="39" t="s">
        <v>30</v>
      </c>
      <c r="B33" s="40"/>
      <c r="C33" s="40"/>
      <c r="D33" s="40"/>
      <c r="E33" s="40"/>
      <c r="F33" s="40"/>
      <c r="G33" s="40"/>
      <c r="H33" s="40"/>
      <c r="I33" s="40"/>
      <c r="J33" s="41"/>
    </row>
    <row r="34" spans="1:15" ht="15.75" x14ac:dyDescent="0.25">
      <c r="A34" s="53" t="s">
        <v>31</v>
      </c>
      <c r="B34" s="54"/>
      <c r="C34" s="54"/>
      <c r="D34" s="54"/>
      <c r="E34" s="54"/>
      <c r="F34" s="54"/>
      <c r="G34" s="54"/>
      <c r="H34" s="54"/>
      <c r="I34" s="54"/>
      <c r="J34" s="55"/>
      <c r="K34" s="1"/>
    </row>
    <row r="35" spans="1:15" ht="34.5" customHeight="1" x14ac:dyDescent="0.25">
      <c r="A35" s="25" t="s">
        <v>32</v>
      </c>
      <c r="B35" s="56" t="s">
        <v>62</v>
      </c>
      <c r="C35" s="56"/>
      <c r="D35" s="56"/>
      <c r="E35" s="56"/>
      <c r="F35" s="56"/>
      <c r="G35" s="56"/>
      <c r="H35" s="56"/>
      <c r="I35" s="56"/>
      <c r="J35" s="56"/>
    </row>
    <row r="36" spans="1:15" ht="37.5" customHeight="1" x14ac:dyDescent="0.25">
      <c r="A36" s="25" t="s">
        <v>33</v>
      </c>
      <c r="B36" s="52" t="s">
        <v>61</v>
      </c>
      <c r="C36" s="52"/>
      <c r="D36" s="52"/>
      <c r="E36" s="52"/>
      <c r="F36" s="52"/>
      <c r="G36" s="52"/>
      <c r="H36" s="52"/>
      <c r="I36" s="52"/>
      <c r="J36" s="52"/>
    </row>
    <row r="37" spans="1:15" ht="42.75" customHeight="1" x14ac:dyDescent="0.25">
      <c r="A37" s="25" t="s">
        <v>34</v>
      </c>
      <c r="B37" s="57" t="s">
        <v>67</v>
      </c>
      <c r="C37" s="57"/>
      <c r="D37" s="57"/>
      <c r="E37" s="57"/>
      <c r="F37" s="57"/>
      <c r="G37" s="57"/>
      <c r="H37" s="57"/>
      <c r="I37" s="57"/>
      <c r="J37" s="57"/>
      <c r="M37" s="35"/>
      <c r="O37" s="35"/>
    </row>
    <row r="38" spans="1:15" ht="36.75" customHeight="1" x14ac:dyDescent="0.25">
      <c r="A38" s="25" t="s">
        <v>35</v>
      </c>
      <c r="B38" s="57" t="s">
        <v>67</v>
      </c>
      <c r="C38" s="57"/>
      <c r="D38" s="57"/>
      <c r="E38" s="57"/>
      <c r="F38" s="57"/>
      <c r="G38" s="57"/>
      <c r="H38" s="57"/>
      <c r="I38" s="57"/>
      <c r="J38" s="57"/>
    </row>
    <row r="39" spans="1:15" ht="15.75" x14ac:dyDescent="0.25">
      <c r="A39" s="39" t="s">
        <v>36</v>
      </c>
      <c r="B39" s="40"/>
      <c r="C39" s="40"/>
      <c r="D39" s="40"/>
      <c r="E39" s="40"/>
      <c r="F39" s="40"/>
      <c r="G39" s="40"/>
      <c r="H39" s="40"/>
      <c r="I39" s="40"/>
      <c r="J39" s="41"/>
    </row>
    <row r="40" spans="1:15" ht="15.75" x14ac:dyDescent="0.25">
      <c r="A40" s="42" t="s">
        <v>37</v>
      </c>
      <c r="B40" s="43"/>
      <c r="C40" s="43"/>
      <c r="D40" s="43"/>
      <c r="E40" s="43"/>
      <c r="F40" s="43"/>
      <c r="G40" s="43"/>
      <c r="H40" s="43"/>
      <c r="I40" s="43"/>
      <c r="J40" s="44"/>
      <c r="K40" s="1"/>
    </row>
    <row r="41" spans="1:15" ht="27.75" customHeight="1" x14ac:dyDescent="0.25">
      <c r="A41" s="45"/>
      <c r="B41" s="46"/>
      <c r="C41" s="46"/>
      <c r="D41" s="46"/>
      <c r="E41" s="46"/>
      <c r="F41" s="46"/>
      <c r="G41" s="46"/>
      <c r="H41" s="46"/>
      <c r="I41" s="46"/>
      <c r="J41" s="47"/>
    </row>
    <row r="42" spans="1:15" ht="27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5" ht="30.7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5" x14ac:dyDescent="0.25">
      <c r="M44" s="30"/>
    </row>
    <row r="45" spans="1:15" x14ac:dyDescent="0.25">
      <c r="B45" s="32"/>
      <c r="D45" s="32"/>
    </row>
    <row r="46" spans="1:15" x14ac:dyDescent="0.25">
      <c r="B46" s="32"/>
      <c r="D46" s="32"/>
      <c r="O46" s="29"/>
    </row>
    <row r="47" spans="1:15" x14ac:dyDescent="0.25">
      <c r="B47" s="32"/>
      <c r="D47" s="32"/>
      <c r="M47" s="30"/>
    </row>
    <row r="48" spans="1:15" x14ac:dyDescent="0.25">
      <c r="B48" s="32"/>
    </row>
    <row r="49" spans="2:2" x14ac:dyDescent="0.25">
      <c r="B49" s="32"/>
    </row>
    <row r="51" spans="2:2" x14ac:dyDescent="0.25">
      <c r="B51" s="32"/>
    </row>
    <row r="52" spans="2:2" x14ac:dyDescent="0.25">
      <c r="B52" s="32"/>
    </row>
    <row r="53" spans="2:2" x14ac:dyDescent="0.25">
      <c r="B53" s="32"/>
    </row>
    <row r="57" spans="2:2" x14ac:dyDescent="0.25">
      <c r="B57" s="32"/>
    </row>
    <row r="58" spans="2:2" x14ac:dyDescent="0.25">
      <c r="B58" s="32"/>
    </row>
  </sheetData>
  <mergeCells count="51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20:J20"/>
    <mergeCell ref="B21:J21"/>
    <mergeCell ref="B22:J22"/>
    <mergeCell ref="B23:J23"/>
    <mergeCell ref="C17:J17"/>
    <mergeCell ref="C18:J18"/>
    <mergeCell ref="C19:J19"/>
    <mergeCell ref="A25:J25"/>
    <mergeCell ref="A26:J26"/>
    <mergeCell ref="A27:B27"/>
    <mergeCell ref="I27:J27"/>
    <mergeCell ref="C27:E27"/>
    <mergeCell ref="F27:H27"/>
    <mergeCell ref="C30:D30"/>
    <mergeCell ref="G30:H30"/>
    <mergeCell ref="I30:J30"/>
    <mergeCell ref="E30:F30"/>
    <mergeCell ref="C28:E28"/>
    <mergeCell ref="F28:H28"/>
    <mergeCell ref="A39:J39"/>
    <mergeCell ref="A40:J40"/>
    <mergeCell ref="A41:J41"/>
    <mergeCell ref="A43:J43"/>
    <mergeCell ref="B9:J9"/>
    <mergeCell ref="B10:J10"/>
    <mergeCell ref="B24:J24"/>
    <mergeCell ref="A33:J33"/>
    <mergeCell ref="A34:J34"/>
    <mergeCell ref="B35:J35"/>
    <mergeCell ref="B36:J36"/>
    <mergeCell ref="B37:J37"/>
    <mergeCell ref="B38:J38"/>
    <mergeCell ref="A28:B28"/>
    <mergeCell ref="I28:J28"/>
    <mergeCell ref="A29:J29"/>
  </mergeCells>
  <phoneticPr fontId="22" type="noConversion"/>
  <dataValidations count="16">
    <dataValidation allowBlank="1" showInputMessage="1" showErrorMessage="1" prompt="Monto ejecutado en el trimestre" sqref="H31:H32 R26:R27" xr:uid="{90E46E24-8E3F-4224-9F5D-F387CD76556E}"/>
    <dataValidation allowBlank="1" showInputMessage="1" showErrorMessage="1" prompt="Meta alcanzada en el trimestre" sqref="G31:G32 Q26:Q27" xr:uid="{078E0B3D-C3D5-4323-9A6F-7DD5AA0A91C9}"/>
    <dataValidation allowBlank="1" showInputMessage="1" showErrorMessage="1" prompt="Monto presupuestado para el producto" sqref="D31:D32 E32:F32 F31 N26:P27" xr:uid="{247AEBBA-5BB4-404D-982B-514E41C68A75}"/>
    <dataValidation allowBlank="1" showInputMessage="1" showErrorMessage="1" prompt="Meta anual del indicador" sqref="C31:C32 E31 M26:M27" xr:uid="{F1CB8B99-164D-4F51-9E69-AECE57493A93}"/>
    <dataValidation allowBlank="1" showInputMessage="1" showErrorMessage="1" prompt="Nombre del indicador" sqref="B31:B32" xr:uid="{3FF3C7F1-052B-4689-97E1-0EEC782A6AE3}"/>
    <dataValidation allowBlank="1" showInputMessage="1" showErrorMessage="1" prompt="Nombre de cada producto" sqref="A31:A32" xr:uid="{2947E0C5-61A1-48DD-8DCD-04F9232477FC}"/>
    <dataValidation allowBlank="1" showInputMessage="1" showErrorMessage="1" prompt="¿En qué consiste el programa?" sqref="B22:J22" xr:uid="{A2362AFB-DC9D-43E3-823E-BC3F38EE514F}"/>
    <dataValidation allowBlank="1" showInputMessage="1" showErrorMessage="1" prompt="Presupuesto del programa" sqref="A28:C28 F28" xr:uid="{2C90DB71-EB15-47FB-969B-D3C6779E55E0}"/>
    <dataValidation allowBlank="1" showInputMessage="1" showErrorMessage="1" prompt="Oportunidades de mejora identificadas" sqref="A41:J42" xr:uid="{DA848EFB-3FC8-4206-B557-B09F4E34DBE3}"/>
    <dataValidation allowBlank="1" showInputMessage="1" showErrorMessage="1" prompt="De existir desvío, explicar razones." sqref="B38:J38" xr:uid="{15752D16-318A-466B-84D2-F16C378EE918}"/>
    <dataValidation allowBlank="1" showInputMessage="1" showErrorMessage="1" prompt="1. Describir lo plasmado en el presupuesto_x000a_2. Describir lo alcanzado en términos financieros y de producción " sqref="B37:J37" xr:uid="{A72D67B3-A10B-4E8F-9A22-A756D2816C9A}"/>
    <dataValidation allowBlank="1" showInputMessage="1" showErrorMessage="1" prompt="¿En qué consiste el producto? su objetivo" sqref="B36:J36" xr:uid="{C5CE3DEC-0EC8-49F9-8F89-90A444E4EB2F}"/>
    <dataValidation allowBlank="1" showInputMessage="1" showErrorMessage="1" prompt="Nombre del producto" sqref="B35:J35" xr:uid="{57A174E9-6613-4681-B27E-70CFF7E4AC6E}"/>
    <dataValidation allowBlank="1" showInputMessage="1" showErrorMessage="1" prompt="¿A quién va dirigido el programa?, ¿qué característica tiene esta población que requiere ser beneficiada?" sqref="B23:J23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71" orientation="portrait" r:id="rId1"/>
  <rowBreaks count="1" manualBreakCount="1">
    <brk id="32" max="9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560a857-e2bb-466a-b88c-17500a5332ee" xsi:nil="true"/>
    <lcf76f155ced4ddcb4097134ff3c332f xmlns="0985cc51-9e72-46cb-9d26-a782133b33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5A9FE77C746147A44545EF1AD7DC69" ma:contentTypeVersion="20" ma:contentTypeDescription="Crear nuevo documento." ma:contentTypeScope="" ma:versionID="8a405ef6ebac5d27c0fa4b3396c2b336">
  <xsd:schema xmlns:xsd="http://www.w3.org/2001/XMLSchema" xmlns:xs="http://www.w3.org/2001/XMLSchema" xmlns:p="http://schemas.microsoft.com/office/2006/metadata/properties" xmlns:ns1="http://schemas.microsoft.com/sharepoint/v3" xmlns:ns2="0985cc51-9e72-46cb-9d26-a782133b3380" xmlns:ns3="7560a857-e2bb-466a-b88c-17500a5332ee" targetNamespace="http://schemas.microsoft.com/office/2006/metadata/properties" ma:root="true" ma:fieldsID="115cbc92c8a6938692b1f66de23a3038" ns1:_="" ns2:_="" ns3:_="">
    <xsd:import namespace="http://schemas.microsoft.com/sharepoint/v3"/>
    <xsd:import namespace="0985cc51-9e72-46cb-9d26-a782133b338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5cc51-9e72-46cb-9d26-a782133b3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7E8BE-6D50-4341-BF10-F2ACB329CA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E7E16-8F18-48E4-8358-FE0FC66ED97A}">
  <ds:schemaRefs>
    <ds:schemaRef ds:uri="http://schemas.openxmlformats.org/package/2006/metadata/core-properties"/>
    <ds:schemaRef ds:uri="0985cc51-9e72-46cb-9d26-a782133b3380"/>
    <ds:schemaRef ds:uri="http://www.w3.org/XML/1998/namespace"/>
    <ds:schemaRef ds:uri="http://purl.org/dc/terms/"/>
    <ds:schemaRef ds:uri="7560a857-e2bb-466a-b88c-17500a5332e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16DD14-C226-4F43-883C-3E7A5FC4F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85cc51-9e72-46cb-9d26-a782133b338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Noelia Nunez</cp:lastModifiedBy>
  <cp:lastPrinted>2024-07-18T19:52:07Z</cp:lastPrinted>
  <dcterms:created xsi:type="dcterms:W3CDTF">2021-03-22T15:50:10Z</dcterms:created>
  <dcterms:modified xsi:type="dcterms:W3CDTF">2025-12-29T18:10:12Z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0x010100C85A9FE77C746147A44545EF1AD7DC69</vt:lpwstr>
  </property>
</Properties>
</file>