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6/1.ENERO/"/>
    </mc:Choice>
  </mc:AlternateContent>
  <xr:revisionPtr revIDLastSave="8611" documentId="8_{DAA537CA-3A07-4971-ACA5-3309BA1CB4B2}" xr6:coauthVersionLast="47" xr6:coauthVersionMax="47" xr10:uidLastSave="{F80EA1A9-64C8-4E85-8803-712E298BA602}"/>
  <bookViews>
    <workbookView xWindow="-120" yWindow="-120" windowWidth="29040" windowHeight="15720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'!$A$10:$K$62</definedName>
    <definedName name="_xlnm.Print_Area" localSheetId="0">'QD CUENTA POR PAGAR '!$A$1:$K$115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8" i="11" l="1"/>
  <c r="J57" i="11"/>
  <c r="J56" i="11"/>
  <c r="J55" i="11"/>
  <c r="J54" i="11"/>
  <c r="J53" i="11"/>
  <c r="J52" i="11"/>
  <c r="J51" i="11"/>
  <c r="J50" i="11"/>
  <c r="J43" i="11" l="1"/>
  <c r="J44" i="11"/>
  <c r="J45" i="11"/>
  <c r="J46" i="11"/>
  <c r="J47" i="11"/>
  <c r="J48" i="11"/>
  <c r="J49" i="11"/>
  <c r="J42" i="11" l="1"/>
  <c r="J41" i="11"/>
  <c r="J40" i="11"/>
  <c r="J39" i="11"/>
  <c r="J38" i="11"/>
  <c r="J37" i="11"/>
  <c r="J36" i="11"/>
  <c r="J35" i="11"/>
  <c r="J34" i="11" l="1"/>
  <c r="J33" i="11"/>
  <c r="J32" i="11"/>
  <c r="J31" i="11"/>
  <c r="J30" i="11" l="1"/>
  <c r="J29" i="11"/>
  <c r="J26" i="11"/>
  <c r="J27" i="11"/>
  <c r="J28" i="11"/>
  <c r="J25" i="11"/>
  <c r="J24" i="11" l="1"/>
  <c r="J22" i="11" l="1"/>
  <c r="J23" i="11"/>
  <c r="H62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62" i="11" l="1"/>
  <c r="J15" i="8"/>
  <c r="K14" i="8"/>
  <c r="I15" i="8"/>
  <c r="K13" i="8" l="1"/>
  <c r="K12" i="8" l="1"/>
  <c r="K11" i="8" l="1"/>
  <c r="K10" i="8" l="1"/>
  <c r="K15" i="8" s="1"/>
  <c r="I62" i="11"/>
</calcChain>
</file>

<file path=xl/sharedStrings.xml><?xml version="1.0" encoding="utf-8"?>
<sst xmlns="http://schemas.openxmlformats.org/spreadsheetml/2006/main" count="249" uniqueCount="148">
  <si>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</si>
  <si>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</si>
  <si>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</si>
  <si>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</si>
  <si>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</si>
  <si>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</si>
  <si>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</si>
  <si>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</si>
  <si>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</si>
  <si>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</si>
  <si>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</si>
  <si>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</si>
  <si>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</si>
  <si>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</si>
  <si>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</si>
  <si>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</si>
  <si>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</si>
  <si>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</si>
  <si>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</si>
  <si>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</si>
  <si>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</si>
  <si>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</si>
  <si>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</si>
  <si>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</si>
  <si>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</si>
  <si>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</si>
  <si>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</si>
  <si>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</si>
  <si>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</si>
  <si>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</si>
  <si>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</si>
  <si>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</si>
  <si>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</si>
  <si>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</si>
  <si>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</si>
  <si>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</si>
  <si>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</si>
  <si>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</si>
  <si>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</si>
  <si>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</si>
  <si>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</si>
  <si>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</si>
  <si>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</si>
  <si>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</si>
  <si>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</si>
  <si>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</si>
  <si>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</si>
  <si>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</si>
  <si>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</si>
  <si>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</si>
  <si>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</si>
  <si>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</si>
  <si>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</si>
  <si>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</si>
  <si>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</si>
  <si>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B1500000425</t>
  </si>
  <si>
    <t>NURKS SRL</t>
  </si>
  <si>
    <t>B1500000422</t>
  </si>
  <si>
    <t>PAGO FACTURA NO.422, CORRESPONDIENTE AL PROCESO NO.PROPEEP-DAF-CD-2025-0043, CONVOCADO PARA LA ADQUISICION DE THINER , DIRIGIDO A MIPYMES, SEGÚN DOCUMENTACION ANEXA.</t>
  </si>
  <si>
    <t>PAGO FACTURA NO.425, CORRESPONDIENTE AL PROCESO NO.PROPEEP-DAF-CD-2025-0043, CONVOCADO PARA LA ADQUISICION DE THINER , DIRIGIDO A MIPYMES, SEGÚN DOCUMENTACION ANEXA.</t>
  </si>
  <si>
    <t>TERUEL &amp; CO SRL</t>
  </si>
  <si>
    <t>E450000000168</t>
  </si>
  <si>
    <t>PAGO FACTURA NO.168, CORRESPONDIENTE AL PROCESO NO. PROPEEP-DAF-CD-2025-0077, PARA LA ADQUISICION DE DOS MOTORES PARA USO INSTITUCIONAL,SEGÚN DOCUMENTACION ANEXA.</t>
  </si>
  <si>
    <t xml:space="preserve">EQUIPOS INDUSTRIALES Y PROTECCION SRL                                                               </t>
  </si>
  <si>
    <t xml:space="preserve">E450000000010     </t>
  </si>
  <si>
    <t>PAGO FACTURA NO.10,CORRESPONDIENTE AL PROCESO NO. PROPEEP-DAF-CD-2025-0017, CONVOCADO PARA LA ADQUISICION DE EQUIPOS DE SEGURIDAD, SEGÚN DOCUMENTACION ANEXA.</t>
  </si>
  <si>
    <t xml:space="preserve">JARDIN ILUSIONES SRL </t>
  </si>
  <si>
    <t>B1500004198</t>
  </si>
  <si>
    <t xml:space="preserve">B1500004272 </t>
  </si>
  <si>
    <t xml:space="preserve">B1500004280         </t>
  </si>
  <si>
    <t>B1500004279</t>
  </si>
  <si>
    <t>PAGO FACTURA NO. 4198, CORRESPONDIENTE AL PROCESO NO. PROPEEP-DAF-CD-2025-0019, CONVOCADO PARA ADQUISICON DE ARREGLOS FLORALES PARA USO INSTITUCIONAL,  SEGUN DOCUMENTACION ANEXA.</t>
  </si>
  <si>
    <t>PAGO FACTURA NO. 4280, CORRESPONDIENTE AL PROCESO NO. PROPEEP-DAF-CD-2025-0019, CONVOCADO PARA ADQUISICON DE ARREGLOS FLORALES PARA USO INSTITUCIONAL,  SEGUN DOCUMENTACION ANEXA.</t>
  </si>
  <si>
    <t>PAGO FACTURA NO. 4272, CORRESPONDIENTE AL PROCESO NO. PROPEEP-DAF-CD-2025-0019, CONVOCADO PARA ADQUISICON DE ARREGLOS FLORALES PARA USO INSTITUCIONAL,  SEGUN DOCUMENTACION ANEXA.</t>
  </si>
  <si>
    <t>PAGO FACTURA NO. 4279, CORRESPONDIENTE AL PROCESO NO. PROPEEP-DAF-CD-2025-0019, CONVOCADO PARA ADQUISICON DE ARREGLOS FLORALES PARA USO INSTITUCIONAL,  SEGUN DOCUMENTACION ANEXA.</t>
  </si>
  <si>
    <t xml:space="preserve">Directora financiera y Administrativa </t>
  </si>
  <si>
    <t>AL 31 DE ENERO 2026</t>
  </si>
  <si>
    <t xml:space="preserve">HUMANO SEGUROS S A   </t>
  </si>
  <si>
    <t xml:space="preserve">E450000006946     </t>
  </si>
  <si>
    <t>PAGO FACTURA NO.946, CORRESPONDIENTE AL SEGURO COMPLEMENTARIO PARA EL PERSONAL INSTITUCIONAL, DEL MES DE ENERO 2026, SEGÚN DOCUMENTACION ANEXA.</t>
  </si>
  <si>
    <t xml:space="preserve">METAL ACD SRL       </t>
  </si>
  <si>
    <t xml:space="preserve">E450000000001  </t>
  </si>
  <si>
    <t>PAGO FACTURA NO.01, CORRESPONDIENTE AL PROCESO PROPEEP-CCC-PEPU-2025-0003, CONVOCADO PARA EL ALQUILER DE NAVE INSDUSTRIAL PARA USO UNICO DE PROPEEP, MES DE DICIEMBRE 2025, SEGÚN DOCUMENTACION ANEXA.</t>
  </si>
  <si>
    <t xml:space="preserve">E450000000617   </t>
  </si>
  <si>
    <t>LA COLONIAL SA</t>
  </si>
  <si>
    <t>PAGO FACTURA NO.617, CORRESPONDIENTE A LA RENOVACION DE POLIZA NO.1-2-500-0299793, POR RIESGOS GENERALES, SEGÚN DOCUMENTACION ANEXA.</t>
  </si>
  <si>
    <t xml:space="preserve">E450000112113  </t>
  </si>
  <si>
    <t>COMPAÑIA DOMINICANA DE TELEFONOS, SA</t>
  </si>
  <si>
    <t xml:space="preserve">E450000021970  </t>
  </si>
  <si>
    <t>CORPORACION DEL ACUEDUCTO Y ALCANTARILLADO DE SANTO DOMINGO</t>
  </si>
  <si>
    <t>PAGO FACTURA NO.2113, CORRESPONDIENTE AL SERVICIO DE WIFI DE LA INSTITUCION, DEL PERIDO DE ENERO 2026, SEGÚN DOCUMENTACION ANEXA.</t>
  </si>
  <si>
    <t>PAGO DE FACTURAS NO. 1970, POR SERVICIO DE AGUA POTABLE CORRESPONDIENTE AL MES DE ENERO DEL AÑO EN CURSO, SEGUN DOCUMENTACION ANEXA.</t>
  </si>
  <si>
    <t>E450000000230</t>
  </si>
  <si>
    <t>E450000000276</t>
  </si>
  <si>
    <t xml:space="preserve">B1500000316    </t>
  </si>
  <si>
    <t xml:space="preserve">MAGGIE HELEN CESPEDES MARMOLEJOS </t>
  </si>
  <si>
    <t>AGENCIA DE VIAJES MILENA TOURS SRL</t>
  </si>
  <si>
    <t>PAGO FACTURA NO. 273, CORRESPONDIENTE AL PROCESO NO.PROPEEP-CCC-CP-2024-0005, ADENDA EN TIEMPO NO.BS-002874-2025, ADENDA EN MONTO NO.BS-0014925-2025, PARA LA CONTRATACION  DE SERVICIO DE AGENCIAS DE VIAJES PARA LAS RESERVAS DE HOSPEDAJES A NIVEL NACIONAL, ALQUILER DE SALONES DE EVENTOS EN HOTELES NACIONALES Y OTROS SERVICIOS PARA USO INSTITUCIONAL, SEGUN DOCUMENTACION ANEXA.</t>
  </si>
  <si>
    <t>PAGO FACTURA NO. 230 , CORRESPONDIENTE AL PROCESO NO.PROPEEP-CCC-CP-2024-0005, ADENDA EN TIEMPO NO.BS-002874-2025, ADENDA EN MONTO NO.BS-0014925-2025, PARA LA CONTRATACION  DE SERVICIO DE AGENCIAS DE VIAJES PARA LAS RESERVAS DE HOSPEDAJES A NIVEL NACIONAL, ALQUILER DE SALONES DE EVENTOS EN HOTELES NACIONALES Y OTROS SERVICIOS PARA USO INSTITUCIONAL, SEGUN DOCUMENTACION ANEXA.</t>
  </si>
  <si>
    <t>PAGO FACTURA NO.316, CORRESPONDIENTE AL SERVICIO NO.001-26, PARA LOS SERVICIOS NOTARIALES REALIZADOS A ESTA INSTITUCION, SEGÚN DOCUMENTACION ANEXA.</t>
  </si>
  <si>
    <t>B1500000017</t>
  </si>
  <si>
    <t>BIUS SOLUCIONES DE MARKETING Y PUBLICIDAD SRL</t>
  </si>
  <si>
    <t>PAGO FACTURA NO.17, CORRESPONDIENTE AL PROCESO NO.PROPEEP-PEPB-2025-0003, PARA LA CONTRATACION DE SERVICIO DE PUBLICIDAD POR UN PERIODO DE DOS MESES, SEGÚN DOCUMENTACION ANEXA.</t>
  </si>
  <si>
    <t>CONSORCIO DE TARJETAS DOMINICANAS SA</t>
  </si>
  <si>
    <t xml:space="preserve">E450000000801  </t>
  </si>
  <si>
    <t xml:space="preserve">PAGO DE FACTURA NO. 801, CORRESPONDIENTE AL PROCESO NO. PROPEEP-DAF-CD-2026-0001, CONVOCADO PARA RECARGA DEL SERVICIO DE PASO RAPIDO PARA LA FLOTILLA VEHICULAR INSTITUCIONAL, SEGUN DOCUMENTACON ANEXA. </t>
  </si>
  <si>
    <t>SEGURO NACIONAL DE SALUD</t>
  </si>
  <si>
    <t>E450000005073</t>
  </si>
  <si>
    <t>PGO FACTURA NO.5073, CORRESPONDIENTE AL SEGURO DE SALUD COMPLEMENTARIO DEL PERSONAL INSTITUCIONAL, DEL PERIODO 01/02/2026-28/02/2026 MES DE FEBRERO DEL 2026, SEGÚN DOCUMENTACION ANEXA.</t>
  </si>
  <si>
    <t xml:space="preserve">E450000007251     </t>
  </si>
  <si>
    <t xml:space="preserve">HUMANO SEGUROS S A    </t>
  </si>
  <si>
    <t>PAGO FACTURA NO.7251, CORRESPONDIENTE AL SEGURO COMPLEMENTARIO PARA EL PERSONAL INSTITUCIONAL, DEL MES DE FEBRERO 2026, SEGÚN DOCUMENTACION ANEXA.</t>
  </si>
  <si>
    <t>GRUPO RUZMAN, SRL</t>
  </si>
  <si>
    <t>B1500000304</t>
  </si>
  <si>
    <t>PAGO FACTURA NO.304, CORRESPONDIENTE AL PROCESO NO.PROPEEP-DAF-CM-2025-0049, CONVOCADO PARA EL SERVICIO DE CONTRATACION DE PRESETNACIONES ARTISTICA, ENTRETENIMIENTO Y ESPECTACULOS PARA EVENTOS DE INTEGRACION FAMILIAR DURANTE TEMPORADA NAVIDEÑA, SEGÚN DOCUMENTACION ANEXA.</t>
  </si>
  <si>
    <t xml:space="preserve">B1500000303        </t>
  </si>
  <si>
    <t xml:space="preserve">B1500000305      </t>
  </si>
  <si>
    <t>PAGO FACTURA NO.305, CORRESPONDIENTE AL PROCESO NO.PROPEEP-DAF-CM-2025-0049, CONVOCADO PARA EL SERVICIO DE CONTRATACION DE PRESETNACIONES ARTISTICA, ENTRETENIMIENTO Y ESPECTACULOS PARA EVENTOS DE INTEGRACION FAMILIAR DURANTE TEMPORADA NAVIDEÑA, SEGÚN DOCUMENTACION ANEXA.</t>
  </si>
  <si>
    <t>PAGO FACTURA NO.303, CORRESPONDIENTE AL PROCESO NO.PROPEEP-DAF-CM-2025-0049, CONVOCADO PARA EL SERVICIO DE CONTRATACION DE PRESETNACIONES ARTISTICA, ENTRETENIMIENTO Y ESPECTACULOS PARA EVENTOS DE INTEGRACION FAMILIAR DURANTE TEMPORADA NAVIDEÑA, SEGÚN DOCUMENTACION ANEXA.</t>
  </si>
  <si>
    <t>E450000008694</t>
  </si>
  <si>
    <t>E450000008762</t>
  </si>
  <si>
    <t>E450000008881</t>
  </si>
  <si>
    <t>E450000008895</t>
  </si>
  <si>
    <t>E450000009014</t>
  </si>
  <si>
    <t>E450000009024</t>
  </si>
  <si>
    <t>E450000009025</t>
  </si>
  <si>
    <t>E450000009027</t>
  </si>
  <si>
    <t>E450000009031</t>
  </si>
  <si>
    <t>E450000009039</t>
  </si>
  <si>
    <t>E450000009040</t>
  </si>
  <si>
    <t>E450000009057</t>
  </si>
  <si>
    <t>E450000009103</t>
  </si>
  <si>
    <t>E450000009115</t>
  </si>
  <si>
    <t>VIAMAR SA</t>
  </si>
  <si>
    <t>PAGO FACTURA NO.8694,  CORRESPONDIENTE AL PROCESO NO.QST-CCC-PEPU-2023-0001, ADENDA EN TIEMPO NO.BS-0012612-2024, ADENDA EN MONTO BS-0013941-2025, PARA EL SERVICIO DE MANTENIMIENTO PARA LA FLOTILLA VEHICULAR INSTITUCIONAL, SEGÚN DOCUMENTACION ANEXA.</t>
  </si>
  <si>
    <t>PAGO FACTURA NO.8762,  CORRESPONDIENTE AL PROCESO NO.QST-CCC-PEPU-2023-0001, ADENDA EN TIEMPO NO.BS-0012612-2024, ADENDA EN MONTO BS-0013941-2025, PARA EL SERVICIO DE MANTENIMIENTO PARA LA FLOTILLA VEHICULAR INSTITUCIONAL, SEGÚN DOCUMENTACION ANEXA.</t>
  </si>
  <si>
    <t>PAGO FACTURA NO.8881,  CORRESPONDIENTE AL PROCESO NO.QST-CCC-PEPU-2023-0001, ADENDA EN TIEMPO NO.BS-0012612-2024, ADENDA EN MONTO BS-0013941-2025, PARA EL SERVICIO DE MANTENIMIENTO PARA LA FLOTILLA VEHICULAR INSTITUCIONAL, SEGÚN DOCUMENTACION ANEXA.</t>
  </si>
  <si>
    <t>PAGO FACTURA NO.8895,  CORRESPONDIENTE AL PROCESO NO.QST-CCC-PEPU-2023-0001, ADENDA EN TIEMPO NO.BS-0012612-2024, ADENDA EN MONTO BS-0013941-2025, PARA EL SERVICIO DE MANTENIMIENTO PARA LA FLOTILLA VEHICULAR INSTITUCIONAL, SEGÚN DOCUMENTACION ANEXA.</t>
  </si>
  <si>
    <t>PAGO FACTURA NO.9014,  CORRESPONDIENTE AL PROCESO NO.QST-CCC-PEPU-2023-0001, ADENDA EN TIEMPO NO.BS-0012612-2024, ADENDA EN MONTO BS-0013941-2025, PARA EL SERVICIO DE MANTENIMIENTO PARA LA FLOTILLA VEHICULAR INSTITUCIONAL, SEGÚN DOCUMENTACION ANEXA.</t>
  </si>
  <si>
    <t>PAGO FACTURA NO.9024,  CORRESPONDIENTE AL PROCESO NO.QST-CCC-PEPU-2023-0001, ADENDA EN TIEMPO NO.BS-0012612-2024, ADENDA EN MONTO BS-0013941-2025, PARA EL SERVICIO DE MANTENIMIENTO PARA LA FLOTILLA VEHICULAR INSTITUCIONAL, SEGÚN DOCUMENTACION ANEXA.</t>
  </si>
  <si>
    <t>PAGO FACTURA NO.9025,  CORRESPONDIENTE AL PROCESO NO.QST-CCC-PEPU-2023-0001, ADENDA EN TIEMPO NO.BS-0012612-2024, ADENDA EN MONTO BS-0013941-2025, PARA EL SERVICIO DE MANTENIMIENTO PARA LA FLOTILLA VEHICULAR INSTITUCIONAL, SEGÚN DOCUMENTACION ANEXA.</t>
  </si>
  <si>
    <t>PAGO FACTURA NO.9027,  CORRESPONDIENTE AL PROCESO NO.QST-CCC-PEPU-2023-0001, ADENDA EN TIEMPO NO.BS-0012612-2024, ADENDA EN MONTO BS-0013941-2025, PARA EL SERVICIO DE MANTENIMIENTO PARA LA FLOTILLA VEHICULAR INSTITUCIONAL, SEGÚN DOCUMENTACION ANEXA.</t>
  </si>
  <si>
    <t>PAGO FACTURA NO.9031,  CORRESPONDIENTE AL PROCESO NO.QST-CCC-PEPU-2023-0001, ADENDA EN TIEMPO NO.BS-0012612-2024, ADENDA EN MONTO BS-0013941-2025, PARA EL SERVICIO DE MANTENIMIENTO PARA LA FLOTILLA VEHICULAR INSTITUCIONAL, SEGÚN DOCUMENTACION ANEXA.</t>
  </si>
  <si>
    <t>PAGO FACTURA NO.9039,  CORRESPONDIENTE AL PROCESO NO.QST-CCC-PEPU-2023-0001, ADENDA EN TIEMPO NO.BS-0012612-2024, ADENDA EN MONTO BS-0013941-2025, PARA EL SERVICIO DE MANTENIMIENTO PARA LA FLOTILLA VEHICULAR INSTITUCIONAL, SEGÚN DOCUMENTACION ANEXA.</t>
  </si>
  <si>
    <t>PAGO FACTURA NO.9040,  CORRESPONDIENTE AL PROCESO NO.QST-CCC-PEPU-2023-0001, ADENDA EN TIEMPO NO.BS-0012612-2024, ADENDA EN MONTO BS-0013941-2025, PARA EL SERVICIO DE MANTENIMIENTO PARA LA FLOTILLA VEHICULAR INSTITUCIONAL, SEGÚN DOCUMENTACION ANEXA.</t>
  </si>
  <si>
    <t>PAGO FACTURA NO.9057,  CORRESPONDIENTE AL PROCESO NO.QST-CCC-PEPU-2023-0001, ADENDA EN TIEMPO NO.BS-0012612-2024, ADENDA EN MONTO BS-0013941-2025, PARA EL SERVICIO DE MANTENIMIENTO PARA LA FLOTILLA VEHICULAR INSTITUCIONAL, SEGÚN DOCUMENTACION ANEXA.</t>
  </si>
  <si>
    <t>PAGO FACTURA NO.9103,  CORRESPONDIENTE AL PROCESO NO.QST-CCC-PEPU-2023-0001, ADENDA EN TIEMPO NO.BS-0012612-2024, ADENDA EN MONTO BS-0013941-2025, PARA EL SERVICIO DE MANTENIMIENTO PARA LA FLOTILLA VEHICULAR INSTITUCIONAL, SEGÚN DOCUMENTACION ANEXA.</t>
  </si>
  <si>
    <t>PAGO FACTURA NO.9115,  CORRESPONDIENTE AL PROCESO NO.QST-CCC-PEPU-2023-0001, ADENDA EN TIEMPO NO.BS-0012612-2024, ADENDA EN MONTO BS-0013941-2025, PARA EL SERVICIO DE MANTENIMIENTO PARA LA FLOTILLA VEHICULAR INSTITUCIONAL, SEGÚN DOCUMENTACION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</si>
</sst>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5" fontId="5" fillId="3" borderId="3" xfId="0" applyNumberFormat="1" applyFont="1" applyFill="1" applyBorder="1" applyAlignment="1">
      <alignment horizontal="center" vertical="center"/>
    </xf>
    <xf numFmtId="43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4" fontId="15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left" vertical="center" wrapText="1"/>
    </xf>
    <xf numFmtId="166" fontId="15" fillId="0" borderId="3" xfId="0" applyNumberFormat="1" applyFont="1" applyBorder="1" applyAlignment="1">
      <alignment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/>
    </xf>
    <xf numFmtId="43" fontId="4" fillId="0" borderId="3" xfId="0" applyNumberFormat="1" applyFont="1" applyBorder="1" applyAlignment="1">
      <alignment horizontal="right" vertical="center"/>
    </xf>
    <xf numFmtId="43" fontId="15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4" fontId="0" fillId="0" borderId="0" xfId="0" applyNumberFormat="1"/>
    <xf numFmtId="164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4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66" fontId="19" fillId="0" borderId="3" xfId="0" applyNumberFormat="1" applyFont="1" applyBorder="1" applyAlignment="1">
      <alignment horizontal="left" vertical="center" wrapText="1"/>
    </xf>
    <xf numFmtId="166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16" fillId="0" borderId="0" xfId="0" applyFont="1"/>
    <xf numFmtId="4" fontId="8" fillId="0" borderId="3" xfId="0" applyNumberFormat="1" applyFont="1" applyBorder="1" applyAlignment="1">
      <alignment vertical="center" wrapText="1"/>
    </xf>
    <xf numFmtId="43" fontId="8" fillId="0" borderId="3" xfId="4" applyFont="1" applyBorder="1" applyAlignment="1">
      <alignment vertical="center" wrapText="1"/>
    </xf>
    <xf numFmtId="43" fontId="8" fillId="0" borderId="3" xfId="0" applyNumberFormat="1" applyFont="1" applyBorder="1" applyAlignment="1">
      <alignment horizontal="right" vertical="center"/>
    </xf>
    <xf numFmtId="43" fontId="19" fillId="0" borderId="3" xfId="0" applyNumberFormat="1" applyFont="1" applyBorder="1" applyAlignment="1">
      <alignment horizontal="right" vertical="center"/>
    </xf>
    <xf numFmtId="43" fontId="19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7" fillId="2" borderId="7" xfId="0" applyNumberFormat="1" applyFont="1" applyFill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66" fontId="19" fillId="0" borderId="4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 wrapText="1"/>
    </xf>
    <xf numFmtId="43" fontId="8" fillId="0" borderId="4" xfId="4" applyFont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9" fillId="0" borderId="3" xfId="4" applyFont="1" applyFill="1" applyBorder="1" applyAlignment="1">
      <alignment vertical="center"/>
    </xf>
    <xf numFmtId="0" fontId="2" fillId="0" borderId="5" xfId="0" applyFont="1" applyBorder="1"/>
    <xf numFmtId="165" fontId="3" fillId="2" borderId="8" xfId="0" applyNumberFormat="1" applyFont="1" applyFill="1" applyBorder="1" applyAlignment="1">
      <alignment horizontal="left" vertical="center" wrapText="1"/>
    </xf>
    <xf numFmtId="165" fontId="3" fillId="2" borderId="9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left" vertical="center" wrapText="1"/>
    </xf>
    <xf numFmtId="164" fontId="19" fillId="5" borderId="3" xfId="0" applyNumberFormat="1" applyFont="1" applyFill="1" applyBorder="1" applyAlignment="1">
      <alignment horizontal="center" vertical="center" wrapText="1"/>
    </xf>
    <xf numFmtId="164" fontId="19" fillId="5" borderId="3" xfId="0" applyNumberFormat="1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left" vertical="center" wrapText="1"/>
    </xf>
    <xf numFmtId="4" fontId="19" fillId="5" borderId="3" xfId="0" applyNumberFormat="1" applyFont="1" applyFill="1" applyBorder="1" applyAlignment="1">
      <alignment vertical="center" wrapText="1"/>
    </xf>
    <xf numFmtId="43" fontId="19" fillId="5" borderId="3" xfId="4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5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5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/>
    </xf>
    <xf numFmtId="43" fontId="0" fillId="0" borderId="0" xfId="4" applyFont="1" applyAlignment="1">
      <alignment horizontal="left"/>
    </xf>
    <xf numFmtId="0" fontId="8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 vertical="top" readingOrder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78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78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105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106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106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65</xdr:row>
      <xdr:rowOff>233322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66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91"/>
  <sheetViews>
    <sheetView tabSelected="1" view="pageBreakPreview" zoomScale="70" zoomScaleNormal="70" zoomScaleSheetLayoutView="70" workbookViewId="0">
      <pane ySplit="10" topLeftCell="A11" activePane="bottomLeft" state="frozen"/>
      <selection pane="bottomLeft" activeCell="G22" sqref="G22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21.7109375" style="83" customWidth="1"/>
    <col min="5" max="5" width="12.5703125" customWidth="1"/>
    <col min="6" max="6" width="44.28515625" style="86" customWidth="1"/>
    <col min="7" max="7" width="125" style="47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96" t="s">
        <v>0</v>
      </c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15.75">
      <c r="A7" s="97" t="s">
        <v>76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ht="15.75">
      <c r="A8" s="96" t="s">
        <v>1</v>
      </c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ht="15" customHeight="1" thickBot="1">
      <c r="A9" s="96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ht="32.25" thickBot="1">
      <c r="A10" s="64" t="s">
        <v>3</v>
      </c>
      <c r="B10" s="65" t="s">
        <v>4</v>
      </c>
      <c r="C10" s="65" t="s">
        <v>5</v>
      </c>
      <c r="D10" s="65" t="s">
        <v>6</v>
      </c>
      <c r="E10" s="65" t="s">
        <v>7</v>
      </c>
      <c r="F10" s="85" t="s">
        <v>8</v>
      </c>
      <c r="G10" s="66" t="s">
        <v>9</v>
      </c>
      <c r="H10" s="65" t="s">
        <v>10</v>
      </c>
      <c r="I10" s="65" t="s">
        <v>11</v>
      </c>
      <c r="J10" s="65" t="s">
        <v>12</v>
      </c>
      <c r="K10" s="67" t="s">
        <v>13</v>
      </c>
    </row>
    <row r="11" spans="1:11" s="54" customFormat="1" ht="18.75" customHeight="1">
      <c r="A11" s="58">
        <v>1</v>
      </c>
      <c r="B11" s="56">
        <v>44897</v>
      </c>
      <c r="C11" s="59">
        <v>45291</v>
      </c>
      <c r="D11" s="60" t="s">
        <v>34</v>
      </c>
      <c r="E11" s="60">
        <v>100</v>
      </c>
      <c r="F11" s="61" t="s">
        <v>35</v>
      </c>
      <c r="G11" s="57" t="s">
        <v>36</v>
      </c>
      <c r="H11" s="62">
        <v>7035376.6900000004</v>
      </c>
      <c r="I11" s="63">
        <v>0</v>
      </c>
      <c r="J11" s="62">
        <f>+H11-I11</f>
        <v>7035376.6900000004</v>
      </c>
      <c r="K11" s="60" t="s">
        <v>30</v>
      </c>
    </row>
    <row r="12" spans="1:11" s="54" customFormat="1" ht="23.25" customHeight="1">
      <c r="A12" s="58">
        <v>2</v>
      </c>
      <c r="B12" s="35">
        <v>44897</v>
      </c>
      <c r="C12" s="40">
        <v>45291</v>
      </c>
      <c r="D12" s="36" t="s">
        <v>37</v>
      </c>
      <c r="E12" s="36">
        <v>101</v>
      </c>
      <c r="F12" s="42" t="s">
        <v>35</v>
      </c>
      <c r="G12" s="44" t="s">
        <v>36</v>
      </c>
      <c r="H12" s="48">
        <v>4124841.37</v>
      </c>
      <c r="I12" s="49">
        <v>0</v>
      </c>
      <c r="J12" s="48">
        <f t="shared" ref="J12:J18" si="0">+H12-I12</f>
        <v>4124841.37</v>
      </c>
      <c r="K12" s="36" t="s">
        <v>30</v>
      </c>
    </row>
    <row r="13" spans="1:11" s="54" customFormat="1" ht="30">
      <c r="A13" s="58">
        <v>3</v>
      </c>
      <c r="B13" s="35">
        <v>44946</v>
      </c>
      <c r="C13" s="40">
        <v>45291</v>
      </c>
      <c r="D13" s="36" t="s">
        <v>38</v>
      </c>
      <c r="E13" s="36">
        <v>4</v>
      </c>
      <c r="F13" s="42" t="s">
        <v>39</v>
      </c>
      <c r="G13" s="39" t="s">
        <v>40</v>
      </c>
      <c r="H13" s="48">
        <v>1338453.8</v>
      </c>
      <c r="I13" s="49">
        <v>0</v>
      </c>
      <c r="J13" s="48">
        <f t="shared" si="0"/>
        <v>1338453.8</v>
      </c>
      <c r="K13" s="36" t="s">
        <v>30</v>
      </c>
    </row>
    <row r="14" spans="1:11" s="54" customFormat="1" ht="15">
      <c r="A14" s="58">
        <v>4</v>
      </c>
      <c r="B14" s="35">
        <v>45042</v>
      </c>
      <c r="C14" s="40">
        <v>45291</v>
      </c>
      <c r="D14" s="36" t="s">
        <v>41</v>
      </c>
      <c r="E14" s="36">
        <v>1</v>
      </c>
      <c r="F14" s="42" t="s">
        <v>42</v>
      </c>
      <c r="G14" s="44" t="s">
        <v>43</v>
      </c>
      <c r="H14" s="48">
        <v>17700</v>
      </c>
      <c r="I14" s="49">
        <v>0</v>
      </c>
      <c r="J14" s="48">
        <f t="shared" si="0"/>
        <v>17700</v>
      </c>
      <c r="K14" s="36" t="s">
        <v>30</v>
      </c>
    </row>
    <row r="15" spans="1:11" s="54" customFormat="1" ht="15">
      <c r="A15" s="58">
        <v>5</v>
      </c>
      <c r="B15" s="35">
        <v>45089</v>
      </c>
      <c r="C15" s="40">
        <v>45291</v>
      </c>
      <c r="D15" s="36" t="s">
        <v>21</v>
      </c>
      <c r="E15" s="36">
        <v>447</v>
      </c>
      <c r="F15" s="45" t="s">
        <v>22</v>
      </c>
      <c r="G15" s="45" t="s">
        <v>23</v>
      </c>
      <c r="H15" s="50">
        <v>833273.65</v>
      </c>
      <c r="I15" s="50">
        <v>0</v>
      </c>
      <c r="J15" s="48">
        <f t="shared" si="0"/>
        <v>833273.65</v>
      </c>
      <c r="K15" s="36" t="s">
        <v>30</v>
      </c>
    </row>
    <row r="16" spans="1:11" s="54" customFormat="1" ht="15">
      <c r="A16" s="58">
        <v>6</v>
      </c>
      <c r="B16" s="35">
        <v>45113</v>
      </c>
      <c r="C16" s="40">
        <v>45291</v>
      </c>
      <c r="D16" s="36" t="s">
        <v>24</v>
      </c>
      <c r="E16" s="36">
        <v>453</v>
      </c>
      <c r="F16" s="42" t="s">
        <v>22</v>
      </c>
      <c r="G16" s="43" t="s">
        <v>23</v>
      </c>
      <c r="H16" s="51">
        <v>833273.65</v>
      </c>
      <c r="I16" s="51">
        <v>0</v>
      </c>
      <c r="J16" s="48">
        <f t="shared" si="0"/>
        <v>833273.65</v>
      </c>
      <c r="K16" s="36" t="s">
        <v>30</v>
      </c>
    </row>
    <row r="17" spans="1:11" s="54" customFormat="1" ht="15">
      <c r="A17" s="58">
        <v>7</v>
      </c>
      <c r="B17" s="35">
        <v>45156</v>
      </c>
      <c r="C17" s="40">
        <v>45291</v>
      </c>
      <c r="D17" s="36" t="s">
        <v>25</v>
      </c>
      <c r="E17" s="36">
        <v>466</v>
      </c>
      <c r="F17" s="42" t="s">
        <v>22</v>
      </c>
      <c r="G17" s="43" t="s">
        <v>23</v>
      </c>
      <c r="H17" s="51">
        <v>833273.65</v>
      </c>
      <c r="I17" s="51">
        <v>0</v>
      </c>
      <c r="J17" s="48">
        <f t="shared" si="0"/>
        <v>833273.65</v>
      </c>
      <c r="K17" s="36" t="s">
        <v>30</v>
      </c>
    </row>
    <row r="18" spans="1:11" s="54" customFormat="1" ht="15">
      <c r="A18" s="58">
        <v>8</v>
      </c>
      <c r="B18" s="35">
        <v>45197</v>
      </c>
      <c r="C18" s="40">
        <v>45291</v>
      </c>
      <c r="D18" s="36" t="s">
        <v>26</v>
      </c>
      <c r="E18" s="36">
        <v>478</v>
      </c>
      <c r="F18" s="42" t="s">
        <v>22</v>
      </c>
      <c r="G18" s="43" t="s">
        <v>23</v>
      </c>
      <c r="H18" s="51">
        <v>833273.65</v>
      </c>
      <c r="I18" s="51">
        <v>0</v>
      </c>
      <c r="J18" s="48">
        <f t="shared" si="0"/>
        <v>833273.65</v>
      </c>
      <c r="K18" s="36" t="s">
        <v>30</v>
      </c>
    </row>
    <row r="19" spans="1:11" s="53" customFormat="1" ht="30">
      <c r="A19" s="58">
        <v>9</v>
      </c>
      <c r="B19" s="35">
        <v>45483</v>
      </c>
      <c r="C19" s="40">
        <v>45657</v>
      </c>
      <c r="D19" s="36" t="s">
        <v>44</v>
      </c>
      <c r="E19" s="41">
        <v>1654</v>
      </c>
      <c r="F19" s="45" t="s">
        <v>45</v>
      </c>
      <c r="G19" s="37" t="s">
        <v>46</v>
      </c>
      <c r="H19" s="38">
        <v>99000</v>
      </c>
      <c r="I19" s="52">
        <v>0</v>
      </c>
      <c r="J19" s="48">
        <f>+H19-I19</f>
        <v>99000</v>
      </c>
      <c r="K19" s="36" t="s">
        <v>30</v>
      </c>
    </row>
    <row r="20" spans="1:11" s="53" customFormat="1" ht="30">
      <c r="A20" s="58">
        <v>10</v>
      </c>
      <c r="B20" s="35">
        <v>45586</v>
      </c>
      <c r="C20" s="40">
        <v>45657</v>
      </c>
      <c r="D20" s="36" t="s">
        <v>47</v>
      </c>
      <c r="E20" s="41">
        <v>5</v>
      </c>
      <c r="F20" s="45" t="s">
        <v>48</v>
      </c>
      <c r="G20" s="37" t="s">
        <v>49</v>
      </c>
      <c r="H20" s="38">
        <v>15576</v>
      </c>
      <c r="I20" s="68">
        <v>0</v>
      </c>
      <c r="J20" s="48">
        <f t="shared" ref="J20" si="1">+H20-I20</f>
        <v>15576</v>
      </c>
      <c r="K20" s="36" t="s">
        <v>30</v>
      </c>
    </row>
    <row r="21" spans="1:11" s="53" customFormat="1" ht="45">
      <c r="A21" s="58">
        <v>11</v>
      </c>
      <c r="B21" s="35">
        <v>45824</v>
      </c>
      <c r="C21" s="40">
        <v>46022</v>
      </c>
      <c r="D21" s="36" t="s">
        <v>53</v>
      </c>
      <c r="E21" s="41">
        <v>887</v>
      </c>
      <c r="F21" s="45" t="s">
        <v>52</v>
      </c>
      <c r="G21" s="37" t="s">
        <v>54</v>
      </c>
      <c r="H21" s="38">
        <v>54270</v>
      </c>
      <c r="I21" s="68"/>
      <c r="J21" s="48">
        <f t="shared" ref="J21" si="2">+H21</f>
        <v>54270</v>
      </c>
      <c r="K21" s="36" t="s">
        <v>30</v>
      </c>
    </row>
    <row r="22" spans="1:11" s="79" customFormat="1" ht="30">
      <c r="A22" s="58">
        <v>12</v>
      </c>
      <c r="B22" s="73">
        <v>45961</v>
      </c>
      <c r="C22" s="74">
        <v>46022</v>
      </c>
      <c r="D22" s="84" t="s">
        <v>57</v>
      </c>
      <c r="E22" s="75">
        <v>422</v>
      </c>
      <c r="F22" s="76" t="s">
        <v>56</v>
      </c>
      <c r="G22" s="76" t="s">
        <v>58</v>
      </c>
      <c r="H22" s="77">
        <v>71457.75</v>
      </c>
      <c r="I22" s="78"/>
      <c r="J22" s="77">
        <f t="shared" ref="J22:J23" si="3">+H22</f>
        <v>71457.75</v>
      </c>
      <c r="K22" s="84" t="s">
        <v>30</v>
      </c>
    </row>
    <row r="23" spans="1:11" s="79" customFormat="1" ht="30">
      <c r="A23" s="58">
        <v>13</v>
      </c>
      <c r="B23" s="73">
        <v>45961</v>
      </c>
      <c r="C23" s="74">
        <v>46022</v>
      </c>
      <c r="D23" s="84" t="s">
        <v>55</v>
      </c>
      <c r="E23" s="75">
        <v>425</v>
      </c>
      <c r="F23" s="76" t="s">
        <v>56</v>
      </c>
      <c r="G23" s="76" t="s">
        <v>59</v>
      </c>
      <c r="H23" s="77">
        <v>40832.720000000001</v>
      </c>
      <c r="I23" s="78"/>
      <c r="J23" s="77">
        <f t="shared" si="3"/>
        <v>40832.720000000001</v>
      </c>
      <c r="K23" s="84" t="s">
        <v>30</v>
      </c>
    </row>
    <row r="24" spans="1:11" s="79" customFormat="1" ht="30">
      <c r="A24" s="58">
        <v>14</v>
      </c>
      <c r="B24" s="73">
        <v>45972</v>
      </c>
      <c r="C24" s="74">
        <v>46022</v>
      </c>
      <c r="D24" s="84" t="s">
        <v>61</v>
      </c>
      <c r="E24" s="75">
        <v>168</v>
      </c>
      <c r="F24" s="76" t="s">
        <v>60</v>
      </c>
      <c r="G24" s="76" t="s">
        <v>62</v>
      </c>
      <c r="H24" s="77">
        <v>260593.74</v>
      </c>
      <c r="I24" s="78"/>
      <c r="J24" s="77">
        <f t="shared" ref="J24" si="4">+H24</f>
        <v>260593.74</v>
      </c>
      <c r="K24" s="92" t="s">
        <v>30</v>
      </c>
    </row>
    <row r="25" spans="1:11" s="79" customFormat="1" ht="40.5" customHeight="1">
      <c r="A25" s="58">
        <v>15</v>
      </c>
      <c r="B25" s="73">
        <v>46010</v>
      </c>
      <c r="C25" s="74">
        <v>46022</v>
      </c>
      <c r="D25" s="36" t="s">
        <v>64</v>
      </c>
      <c r="E25" s="75">
        <v>10</v>
      </c>
      <c r="F25" s="76" t="s">
        <v>63</v>
      </c>
      <c r="G25" s="76" t="s">
        <v>65</v>
      </c>
      <c r="H25" s="77">
        <v>99704.1</v>
      </c>
      <c r="I25" s="78"/>
      <c r="J25" s="77">
        <f t="shared" ref="J25:J28" si="5">+H25</f>
        <v>99704.1</v>
      </c>
      <c r="K25" s="80" t="s">
        <v>30</v>
      </c>
    </row>
    <row r="26" spans="1:11" s="79" customFormat="1" ht="45">
      <c r="A26" s="58">
        <v>16</v>
      </c>
      <c r="B26" s="73">
        <v>46014</v>
      </c>
      <c r="C26" s="74">
        <v>46022</v>
      </c>
      <c r="D26" s="36" t="s">
        <v>67</v>
      </c>
      <c r="E26" s="75">
        <v>4198</v>
      </c>
      <c r="F26" s="76" t="s">
        <v>66</v>
      </c>
      <c r="G26" s="76" t="s">
        <v>71</v>
      </c>
      <c r="H26" s="77">
        <v>11505</v>
      </c>
      <c r="I26" s="78"/>
      <c r="J26" s="77">
        <f t="shared" si="5"/>
        <v>11505</v>
      </c>
      <c r="K26" s="80" t="s">
        <v>30</v>
      </c>
    </row>
    <row r="27" spans="1:11" s="79" customFormat="1" ht="45">
      <c r="A27" s="58">
        <v>17</v>
      </c>
      <c r="B27" s="73">
        <v>46014</v>
      </c>
      <c r="C27" s="74">
        <v>46022</v>
      </c>
      <c r="D27" s="36" t="s">
        <v>68</v>
      </c>
      <c r="E27" s="75">
        <v>4272</v>
      </c>
      <c r="F27" s="76" t="s">
        <v>66</v>
      </c>
      <c r="G27" s="76" t="s">
        <v>73</v>
      </c>
      <c r="H27" s="77">
        <v>9310.93</v>
      </c>
      <c r="I27" s="78"/>
      <c r="J27" s="77">
        <f t="shared" si="5"/>
        <v>9310.93</v>
      </c>
      <c r="K27" s="80" t="s">
        <v>30</v>
      </c>
    </row>
    <row r="28" spans="1:11" s="79" customFormat="1" ht="45">
      <c r="A28" s="58">
        <v>18</v>
      </c>
      <c r="B28" s="73">
        <v>46014</v>
      </c>
      <c r="C28" s="74">
        <v>46022</v>
      </c>
      <c r="D28" s="36" t="s">
        <v>69</v>
      </c>
      <c r="E28" s="75">
        <v>4280</v>
      </c>
      <c r="F28" s="76" t="s">
        <v>66</v>
      </c>
      <c r="G28" s="76" t="s">
        <v>72</v>
      </c>
      <c r="H28" s="77">
        <v>16142.4</v>
      </c>
      <c r="I28" s="78"/>
      <c r="J28" s="77">
        <f t="shared" si="5"/>
        <v>16142.4</v>
      </c>
      <c r="K28" s="80" t="s">
        <v>30</v>
      </c>
    </row>
    <row r="29" spans="1:11" s="79" customFormat="1" ht="45">
      <c r="A29" s="58">
        <v>19</v>
      </c>
      <c r="B29" s="73">
        <v>46014</v>
      </c>
      <c r="C29" s="74">
        <v>46022</v>
      </c>
      <c r="D29" s="36" t="s">
        <v>70</v>
      </c>
      <c r="E29" s="75">
        <v>4279</v>
      </c>
      <c r="F29" s="76" t="s">
        <v>66</v>
      </c>
      <c r="G29" s="76" t="s">
        <v>74</v>
      </c>
      <c r="H29" s="77">
        <v>12089.1</v>
      </c>
      <c r="I29" s="78"/>
      <c r="J29" s="77">
        <f t="shared" ref="J29" si="6">+H29</f>
        <v>12089.1</v>
      </c>
      <c r="K29" s="80" t="s">
        <v>30</v>
      </c>
    </row>
    <row r="30" spans="1:11" s="79" customFormat="1" ht="30">
      <c r="A30" s="58">
        <v>20</v>
      </c>
      <c r="B30" s="73">
        <v>46034</v>
      </c>
      <c r="C30" s="74">
        <v>46387</v>
      </c>
      <c r="D30" s="36" t="s">
        <v>78</v>
      </c>
      <c r="E30" s="75">
        <v>946</v>
      </c>
      <c r="F30" s="76" t="s">
        <v>77</v>
      </c>
      <c r="G30" s="76" t="s">
        <v>79</v>
      </c>
      <c r="H30" s="77">
        <v>364483.25</v>
      </c>
      <c r="I30" s="78"/>
      <c r="J30" s="77">
        <f t="shared" ref="J30:J58" si="7">+H30</f>
        <v>364483.25</v>
      </c>
      <c r="K30" s="80" t="s">
        <v>30</v>
      </c>
    </row>
    <row r="31" spans="1:11" s="79" customFormat="1" ht="44.25" customHeight="1">
      <c r="A31" s="58">
        <v>21</v>
      </c>
      <c r="B31" s="73">
        <v>46037</v>
      </c>
      <c r="C31" s="74">
        <v>46387</v>
      </c>
      <c r="D31" s="36" t="s">
        <v>81</v>
      </c>
      <c r="E31" s="75">
        <v>1</v>
      </c>
      <c r="F31" s="76" t="s">
        <v>80</v>
      </c>
      <c r="G31" s="76" t="s">
        <v>82</v>
      </c>
      <c r="H31" s="77">
        <v>2516795.5499999998</v>
      </c>
      <c r="I31" s="78"/>
      <c r="J31" s="77">
        <f t="shared" si="7"/>
        <v>2516795.5499999998</v>
      </c>
      <c r="K31" s="80" t="s">
        <v>30</v>
      </c>
    </row>
    <row r="32" spans="1:11" s="79" customFormat="1" ht="30">
      <c r="A32" s="58">
        <v>22</v>
      </c>
      <c r="B32" s="73">
        <v>46041</v>
      </c>
      <c r="C32" s="74">
        <v>46387</v>
      </c>
      <c r="D32" s="36" t="s">
        <v>83</v>
      </c>
      <c r="E32" s="75">
        <v>617</v>
      </c>
      <c r="F32" s="76" t="s">
        <v>84</v>
      </c>
      <c r="G32" s="76" t="s">
        <v>85</v>
      </c>
      <c r="H32" s="77">
        <v>478107.38</v>
      </c>
      <c r="I32" s="78"/>
      <c r="J32" s="77">
        <f t="shared" si="7"/>
        <v>478107.38</v>
      </c>
      <c r="K32" s="80" t="s">
        <v>30</v>
      </c>
    </row>
    <row r="33" spans="1:11" s="79" customFormat="1" ht="30">
      <c r="A33" s="58">
        <v>23</v>
      </c>
      <c r="B33" s="73">
        <v>46044</v>
      </c>
      <c r="C33" s="74">
        <v>46387</v>
      </c>
      <c r="D33" s="36" t="s">
        <v>86</v>
      </c>
      <c r="E33" s="75">
        <v>2113</v>
      </c>
      <c r="F33" s="76" t="s">
        <v>87</v>
      </c>
      <c r="G33" s="76" t="s">
        <v>90</v>
      </c>
      <c r="H33" s="77">
        <v>17878.77</v>
      </c>
      <c r="I33" s="78"/>
      <c r="J33" s="77">
        <f t="shared" si="7"/>
        <v>17878.77</v>
      </c>
      <c r="K33" s="80" t="s">
        <v>30</v>
      </c>
    </row>
    <row r="34" spans="1:11" s="79" customFormat="1" ht="45">
      <c r="A34" s="58">
        <v>24</v>
      </c>
      <c r="B34" s="73">
        <v>46044</v>
      </c>
      <c r="C34" s="74">
        <v>46387</v>
      </c>
      <c r="D34" s="36" t="s">
        <v>88</v>
      </c>
      <c r="E34" s="75">
        <v>1970</v>
      </c>
      <c r="F34" s="76" t="s">
        <v>89</v>
      </c>
      <c r="G34" s="76" t="s">
        <v>91</v>
      </c>
      <c r="H34" s="77">
        <v>4893.3999999999996</v>
      </c>
      <c r="I34" s="78"/>
      <c r="J34" s="77">
        <f t="shared" si="7"/>
        <v>4893.3999999999996</v>
      </c>
      <c r="K34" s="80" t="s">
        <v>30</v>
      </c>
    </row>
    <row r="35" spans="1:11" s="79" customFormat="1" ht="75">
      <c r="A35" s="58">
        <v>25</v>
      </c>
      <c r="B35" s="73">
        <v>46044</v>
      </c>
      <c r="C35" s="74">
        <v>46387</v>
      </c>
      <c r="D35" s="36" t="s">
        <v>92</v>
      </c>
      <c r="E35" s="75">
        <v>230</v>
      </c>
      <c r="F35" s="76" t="s">
        <v>96</v>
      </c>
      <c r="G35" s="76" t="s">
        <v>98</v>
      </c>
      <c r="H35" s="77">
        <v>94448.639999999999</v>
      </c>
      <c r="I35" s="78"/>
      <c r="J35" s="77">
        <f t="shared" si="7"/>
        <v>94448.639999999999</v>
      </c>
      <c r="K35" s="80" t="s">
        <v>30</v>
      </c>
    </row>
    <row r="36" spans="1:11" s="79" customFormat="1" ht="70.5" customHeight="1">
      <c r="A36" s="58">
        <v>26</v>
      </c>
      <c r="B36" s="73">
        <v>46044</v>
      </c>
      <c r="C36" s="74">
        <v>46387</v>
      </c>
      <c r="D36" s="36" t="s">
        <v>93</v>
      </c>
      <c r="E36" s="75">
        <v>273</v>
      </c>
      <c r="F36" s="76" t="s">
        <v>96</v>
      </c>
      <c r="G36" s="76" t="s">
        <v>97</v>
      </c>
      <c r="H36" s="77">
        <v>30398.77</v>
      </c>
      <c r="I36" s="78"/>
      <c r="J36" s="77">
        <f t="shared" si="7"/>
        <v>30398.77</v>
      </c>
      <c r="K36" s="80" t="s">
        <v>30</v>
      </c>
    </row>
    <row r="37" spans="1:11" s="79" customFormat="1" ht="30">
      <c r="A37" s="58">
        <v>27</v>
      </c>
      <c r="B37" s="73">
        <v>46044</v>
      </c>
      <c r="C37" s="74">
        <v>46387</v>
      </c>
      <c r="D37" s="36" t="s">
        <v>94</v>
      </c>
      <c r="E37" s="75">
        <v>316</v>
      </c>
      <c r="F37" s="76" t="s">
        <v>95</v>
      </c>
      <c r="G37" s="76" t="s">
        <v>99</v>
      </c>
      <c r="H37" s="77">
        <v>51920</v>
      </c>
      <c r="I37" s="78"/>
      <c r="J37" s="77">
        <f t="shared" si="7"/>
        <v>51920</v>
      </c>
      <c r="K37" s="80" t="s">
        <v>30</v>
      </c>
    </row>
    <row r="38" spans="1:11" s="79" customFormat="1" ht="45">
      <c r="A38" s="58">
        <v>28</v>
      </c>
      <c r="B38" s="73">
        <v>46045</v>
      </c>
      <c r="C38" s="74">
        <v>46387</v>
      </c>
      <c r="D38" s="36" t="s">
        <v>100</v>
      </c>
      <c r="E38" s="75">
        <v>17</v>
      </c>
      <c r="F38" s="76" t="s">
        <v>101</v>
      </c>
      <c r="G38" s="76" t="s">
        <v>102</v>
      </c>
      <c r="H38" s="77">
        <v>59000</v>
      </c>
      <c r="I38" s="78"/>
      <c r="J38" s="77">
        <f t="shared" si="7"/>
        <v>59000</v>
      </c>
      <c r="K38" s="80" t="s">
        <v>30</v>
      </c>
    </row>
    <row r="39" spans="1:11" s="79" customFormat="1" ht="54.75" customHeight="1">
      <c r="A39" s="58">
        <v>29</v>
      </c>
      <c r="B39" s="73">
        <v>46045</v>
      </c>
      <c r="C39" s="74">
        <v>46387</v>
      </c>
      <c r="D39" s="36" t="s">
        <v>104</v>
      </c>
      <c r="E39" s="75">
        <v>801</v>
      </c>
      <c r="F39" s="76" t="s">
        <v>103</v>
      </c>
      <c r="G39" s="76" t="s">
        <v>105</v>
      </c>
      <c r="H39" s="77">
        <v>248000</v>
      </c>
      <c r="I39" s="78"/>
      <c r="J39" s="77">
        <f t="shared" si="7"/>
        <v>248000</v>
      </c>
      <c r="K39" s="80" t="s">
        <v>30</v>
      </c>
    </row>
    <row r="40" spans="1:11" s="79" customFormat="1" ht="45">
      <c r="A40" s="58">
        <v>30</v>
      </c>
      <c r="B40" s="73">
        <v>46051</v>
      </c>
      <c r="C40" s="74">
        <v>46387</v>
      </c>
      <c r="D40" s="36" t="s">
        <v>107</v>
      </c>
      <c r="E40" s="75">
        <v>5073</v>
      </c>
      <c r="F40" s="76" t="s">
        <v>106</v>
      </c>
      <c r="G40" s="76" t="s">
        <v>108</v>
      </c>
      <c r="H40" s="77">
        <v>321055</v>
      </c>
      <c r="I40" s="78"/>
      <c r="J40" s="77">
        <f t="shared" si="7"/>
        <v>321055</v>
      </c>
      <c r="K40" s="80" t="s">
        <v>30</v>
      </c>
    </row>
    <row r="41" spans="1:11" s="79" customFormat="1" ht="30">
      <c r="A41" s="58">
        <v>31</v>
      </c>
      <c r="B41" s="73">
        <v>46051</v>
      </c>
      <c r="C41" s="74">
        <v>46387</v>
      </c>
      <c r="D41" s="36" t="s">
        <v>109</v>
      </c>
      <c r="E41" s="75">
        <v>7251</v>
      </c>
      <c r="F41" s="76" t="s">
        <v>110</v>
      </c>
      <c r="G41" s="76" t="s">
        <v>111</v>
      </c>
      <c r="H41" s="77">
        <v>393083.25</v>
      </c>
      <c r="I41" s="78"/>
      <c r="J41" s="77">
        <f t="shared" si="7"/>
        <v>393083.25</v>
      </c>
      <c r="K41" s="80" t="s">
        <v>30</v>
      </c>
    </row>
    <row r="42" spans="1:11" s="79" customFormat="1" ht="60">
      <c r="A42" s="58">
        <v>32</v>
      </c>
      <c r="B42" s="73">
        <v>46051</v>
      </c>
      <c r="C42" s="74">
        <v>46387</v>
      </c>
      <c r="D42" s="36" t="s">
        <v>113</v>
      </c>
      <c r="E42" s="75">
        <v>304</v>
      </c>
      <c r="F42" s="76" t="s">
        <v>112</v>
      </c>
      <c r="G42" s="76" t="s">
        <v>114</v>
      </c>
      <c r="H42" s="77">
        <v>1360000</v>
      </c>
      <c r="I42" s="78"/>
      <c r="J42" s="77">
        <f t="shared" si="7"/>
        <v>1360000</v>
      </c>
      <c r="K42" s="80" t="s">
        <v>30</v>
      </c>
    </row>
    <row r="43" spans="1:11" s="79" customFormat="1" ht="60">
      <c r="A43" s="58">
        <v>33</v>
      </c>
      <c r="B43" s="73">
        <v>46051</v>
      </c>
      <c r="C43" s="74">
        <v>46387</v>
      </c>
      <c r="D43" s="36" t="s">
        <v>115</v>
      </c>
      <c r="E43" s="75">
        <v>303</v>
      </c>
      <c r="F43" s="76" t="s">
        <v>112</v>
      </c>
      <c r="G43" s="76" t="s">
        <v>118</v>
      </c>
      <c r="H43" s="77">
        <v>1120000</v>
      </c>
      <c r="I43" s="78"/>
      <c r="J43" s="77">
        <f t="shared" si="7"/>
        <v>1120000</v>
      </c>
      <c r="K43" s="80" t="s">
        <v>30</v>
      </c>
    </row>
    <row r="44" spans="1:11" s="79" customFormat="1" ht="60">
      <c r="A44" s="58">
        <v>34</v>
      </c>
      <c r="B44" s="73">
        <v>46051</v>
      </c>
      <c r="C44" s="74">
        <v>46387</v>
      </c>
      <c r="D44" s="36" t="s">
        <v>116</v>
      </c>
      <c r="E44" s="75">
        <v>305</v>
      </c>
      <c r="F44" s="76" t="s">
        <v>112</v>
      </c>
      <c r="G44" s="76" t="s">
        <v>117</v>
      </c>
      <c r="H44" s="77">
        <v>880000</v>
      </c>
      <c r="I44" s="78"/>
      <c r="J44" s="77">
        <f t="shared" si="7"/>
        <v>880000</v>
      </c>
      <c r="K44" s="80" t="s">
        <v>30</v>
      </c>
    </row>
    <row r="45" spans="1:11" s="79" customFormat="1" ht="45">
      <c r="A45" s="58">
        <v>35</v>
      </c>
      <c r="B45" s="73">
        <v>46052</v>
      </c>
      <c r="C45" s="74">
        <v>46387</v>
      </c>
      <c r="D45" s="36" t="s">
        <v>119</v>
      </c>
      <c r="E45" s="75">
        <v>8694</v>
      </c>
      <c r="F45" s="76" t="s">
        <v>133</v>
      </c>
      <c r="G45" s="76" t="s">
        <v>134</v>
      </c>
      <c r="H45" s="77">
        <v>14690.59</v>
      </c>
      <c r="I45" s="78"/>
      <c r="J45" s="77">
        <f t="shared" si="7"/>
        <v>14690.59</v>
      </c>
      <c r="K45" s="80" t="s">
        <v>30</v>
      </c>
    </row>
    <row r="46" spans="1:11" s="79" customFormat="1" ht="45">
      <c r="A46" s="58">
        <v>36</v>
      </c>
      <c r="B46" s="73">
        <v>46052</v>
      </c>
      <c r="C46" s="74">
        <v>46387</v>
      </c>
      <c r="D46" s="36" t="s">
        <v>120</v>
      </c>
      <c r="E46" s="75">
        <v>8762</v>
      </c>
      <c r="F46" s="76" t="s">
        <v>133</v>
      </c>
      <c r="G46" s="76" t="s">
        <v>135</v>
      </c>
      <c r="H46" s="77">
        <v>16152.33</v>
      </c>
      <c r="I46" s="78"/>
      <c r="J46" s="77">
        <f t="shared" si="7"/>
        <v>16152.33</v>
      </c>
      <c r="K46" s="80" t="s">
        <v>30</v>
      </c>
    </row>
    <row r="47" spans="1:11" s="79" customFormat="1" ht="45">
      <c r="A47" s="58">
        <v>37</v>
      </c>
      <c r="B47" s="73">
        <v>46052</v>
      </c>
      <c r="C47" s="74">
        <v>46387</v>
      </c>
      <c r="D47" s="36" t="s">
        <v>121</v>
      </c>
      <c r="E47" s="75">
        <v>8881</v>
      </c>
      <c r="F47" s="76" t="s">
        <v>133</v>
      </c>
      <c r="G47" s="76" t="s">
        <v>136</v>
      </c>
      <c r="H47" s="77">
        <v>30953.78</v>
      </c>
      <c r="I47" s="78"/>
      <c r="J47" s="77">
        <f t="shared" si="7"/>
        <v>30953.78</v>
      </c>
      <c r="K47" s="80" t="s">
        <v>30</v>
      </c>
    </row>
    <row r="48" spans="1:11" s="79" customFormat="1" ht="45">
      <c r="A48" s="58">
        <v>38</v>
      </c>
      <c r="B48" s="73">
        <v>46052</v>
      </c>
      <c r="C48" s="74">
        <v>46387</v>
      </c>
      <c r="D48" s="36" t="s">
        <v>122</v>
      </c>
      <c r="E48" s="75">
        <v>8895</v>
      </c>
      <c r="F48" s="76" t="s">
        <v>133</v>
      </c>
      <c r="G48" s="76" t="s">
        <v>137</v>
      </c>
      <c r="H48" s="77">
        <v>17397.05</v>
      </c>
      <c r="I48" s="78"/>
      <c r="J48" s="77">
        <f t="shared" si="7"/>
        <v>17397.05</v>
      </c>
      <c r="K48" s="80" t="s">
        <v>30</v>
      </c>
    </row>
    <row r="49" spans="1:11" s="79" customFormat="1" ht="45">
      <c r="A49" s="58">
        <v>39</v>
      </c>
      <c r="B49" s="73">
        <v>46052</v>
      </c>
      <c r="C49" s="74">
        <v>46387</v>
      </c>
      <c r="D49" s="36" t="s">
        <v>123</v>
      </c>
      <c r="E49" s="75">
        <v>9014</v>
      </c>
      <c r="F49" s="76" t="s">
        <v>133</v>
      </c>
      <c r="G49" s="76" t="s">
        <v>138</v>
      </c>
      <c r="H49" s="77">
        <v>15573.64</v>
      </c>
      <c r="I49" s="78"/>
      <c r="J49" s="77">
        <f t="shared" si="7"/>
        <v>15573.64</v>
      </c>
      <c r="K49" s="80" t="s">
        <v>30</v>
      </c>
    </row>
    <row r="50" spans="1:11" s="79" customFormat="1" ht="45">
      <c r="A50" s="58">
        <v>40</v>
      </c>
      <c r="B50" s="73">
        <v>46052</v>
      </c>
      <c r="C50" s="74">
        <v>46387</v>
      </c>
      <c r="D50" s="36" t="s">
        <v>124</v>
      </c>
      <c r="E50" s="75">
        <v>9024</v>
      </c>
      <c r="F50" s="76" t="s">
        <v>133</v>
      </c>
      <c r="G50" s="76" t="s">
        <v>139</v>
      </c>
      <c r="H50" s="77">
        <v>39808.519999999997</v>
      </c>
      <c r="I50" s="78"/>
      <c r="J50" s="77">
        <f t="shared" si="7"/>
        <v>39808.519999999997</v>
      </c>
      <c r="K50" s="80" t="s">
        <v>30</v>
      </c>
    </row>
    <row r="51" spans="1:11" s="79" customFormat="1" ht="45">
      <c r="A51" s="58">
        <v>41</v>
      </c>
      <c r="B51" s="73">
        <v>46052</v>
      </c>
      <c r="C51" s="74">
        <v>46387</v>
      </c>
      <c r="D51" s="36" t="s">
        <v>125</v>
      </c>
      <c r="E51" s="75">
        <v>9025</v>
      </c>
      <c r="F51" s="76" t="s">
        <v>133</v>
      </c>
      <c r="G51" s="76" t="s">
        <v>140</v>
      </c>
      <c r="H51" s="77">
        <v>14991.66</v>
      </c>
      <c r="I51" s="78"/>
      <c r="J51" s="77">
        <f t="shared" si="7"/>
        <v>14991.66</v>
      </c>
      <c r="K51" s="80" t="s">
        <v>30</v>
      </c>
    </row>
    <row r="52" spans="1:11" s="79" customFormat="1" ht="45">
      <c r="A52" s="58">
        <v>42</v>
      </c>
      <c r="B52" s="73">
        <v>46052</v>
      </c>
      <c r="C52" s="74">
        <v>46387</v>
      </c>
      <c r="D52" s="36" t="s">
        <v>126</v>
      </c>
      <c r="E52" s="75">
        <v>9027</v>
      </c>
      <c r="F52" s="76" t="s">
        <v>133</v>
      </c>
      <c r="G52" s="76" t="s">
        <v>141</v>
      </c>
      <c r="H52" s="77">
        <v>16648.38</v>
      </c>
      <c r="I52" s="78"/>
      <c r="J52" s="77">
        <f t="shared" si="7"/>
        <v>16648.38</v>
      </c>
      <c r="K52" s="80" t="s">
        <v>30</v>
      </c>
    </row>
    <row r="53" spans="1:11" s="79" customFormat="1" ht="45">
      <c r="A53" s="58">
        <v>43</v>
      </c>
      <c r="B53" s="73">
        <v>46052</v>
      </c>
      <c r="C53" s="74">
        <v>46387</v>
      </c>
      <c r="D53" s="36" t="s">
        <v>127</v>
      </c>
      <c r="E53" s="75">
        <v>9031</v>
      </c>
      <c r="F53" s="76" t="s">
        <v>133</v>
      </c>
      <c r="G53" s="76" t="s">
        <v>142</v>
      </c>
      <c r="H53" s="77">
        <v>35656.89</v>
      </c>
      <c r="I53" s="78"/>
      <c r="J53" s="77">
        <f t="shared" si="7"/>
        <v>35656.89</v>
      </c>
      <c r="K53" s="80" t="s">
        <v>30</v>
      </c>
    </row>
    <row r="54" spans="1:11" s="79" customFormat="1" ht="45">
      <c r="A54" s="58">
        <v>44</v>
      </c>
      <c r="B54" s="73">
        <v>46052</v>
      </c>
      <c r="C54" s="74">
        <v>46387</v>
      </c>
      <c r="D54" s="36" t="s">
        <v>128</v>
      </c>
      <c r="E54" s="75">
        <v>9039</v>
      </c>
      <c r="F54" s="76" t="s">
        <v>133</v>
      </c>
      <c r="G54" s="76" t="s">
        <v>143</v>
      </c>
      <c r="H54" s="77">
        <v>19373.240000000002</v>
      </c>
      <c r="I54" s="78"/>
      <c r="J54" s="77">
        <f t="shared" si="7"/>
        <v>19373.240000000002</v>
      </c>
      <c r="K54" s="80" t="s">
        <v>30</v>
      </c>
    </row>
    <row r="55" spans="1:11" s="79" customFormat="1" ht="45">
      <c r="A55" s="58">
        <v>45</v>
      </c>
      <c r="B55" s="73">
        <v>46052</v>
      </c>
      <c r="C55" s="74">
        <v>46387</v>
      </c>
      <c r="D55" s="36" t="s">
        <v>129</v>
      </c>
      <c r="E55" s="75">
        <v>9040</v>
      </c>
      <c r="F55" s="76" t="s">
        <v>133</v>
      </c>
      <c r="G55" s="76" t="s">
        <v>144</v>
      </c>
      <c r="H55" s="77">
        <v>13906.56</v>
      </c>
      <c r="I55" s="78"/>
      <c r="J55" s="77">
        <f t="shared" si="7"/>
        <v>13906.56</v>
      </c>
      <c r="K55" s="80" t="s">
        <v>30</v>
      </c>
    </row>
    <row r="56" spans="1:11" s="79" customFormat="1" ht="45">
      <c r="A56" s="58">
        <v>46</v>
      </c>
      <c r="B56" s="73">
        <v>46052</v>
      </c>
      <c r="C56" s="74">
        <v>46387</v>
      </c>
      <c r="D56" s="36" t="s">
        <v>130</v>
      </c>
      <c r="E56" s="75">
        <v>9057</v>
      </c>
      <c r="F56" s="76" t="s">
        <v>133</v>
      </c>
      <c r="G56" s="76" t="s">
        <v>145</v>
      </c>
      <c r="H56" s="77">
        <v>13556.73</v>
      </c>
      <c r="I56" s="78"/>
      <c r="J56" s="77">
        <f t="shared" si="7"/>
        <v>13556.73</v>
      </c>
      <c r="K56" s="80" t="s">
        <v>30</v>
      </c>
    </row>
    <row r="57" spans="1:11" s="79" customFormat="1" ht="45">
      <c r="A57" s="58">
        <v>47</v>
      </c>
      <c r="B57" s="73">
        <v>46052</v>
      </c>
      <c r="C57" s="74">
        <v>46387</v>
      </c>
      <c r="D57" s="36" t="s">
        <v>131</v>
      </c>
      <c r="E57" s="75">
        <v>9103</v>
      </c>
      <c r="F57" s="76" t="s">
        <v>133</v>
      </c>
      <c r="G57" s="76" t="s">
        <v>146</v>
      </c>
      <c r="H57" s="77">
        <v>11859.95</v>
      </c>
      <c r="I57" s="78"/>
      <c r="J57" s="77">
        <f t="shared" si="7"/>
        <v>11859.95</v>
      </c>
      <c r="K57" s="80" t="s">
        <v>30</v>
      </c>
    </row>
    <row r="58" spans="1:11" s="79" customFormat="1" ht="45">
      <c r="A58" s="58">
        <v>48</v>
      </c>
      <c r="B58" s="73">
        <v>46052</v>
      </c>
      <c r="C58" s="74">
        <v>46387</v>
      </c>
      <c r="D58" s="36" t="s">
        <v>132</v>
      </c>
      <c r="E58" s="75">
        <v>9115</v>
      </c>
      <c r="F58" s="76" t="s">
        <v>133</v>
      </c>
      <c r="G58" s="76" t="s">
        <v>147</v>
      </c>
      <c r="H58" s="77">
        <v>55461.35</v>
      </c>
      <c r="I58" s="78"/>
      <c r="J58" s="77">
        <f t="shared" si="7"/>
        <v>55461.35</v>
      </c>
      <c r="K58" s="80" t="s">
        <v>30</v>
      </c>
    </row>
    <row r="59" spans="1:11" s="79" customFormat="1" ht="15">
      <c r="A59" s="58"/>
      <c r="B59" s="73"/>
      <c r="C59" s="74"/>
      <c r="D59" s="36"/>
      <c r="E59" s="75"/>
      <c r="F59" s="76"/>
      <c r="G59" s="76"/>
      <c r="H59" s="77"/>
      <c r="I59" s="78"/>
      <c r="J59" s="77"/>
      <c r="K59" s="80"/>
    </row>
    <row r="60" spans="1:11" s="79" customFormat="1" ht="15">
      <c r="A60" s="58"/>
      <c r="B60" s="73"/>
      <c r="C60" s="74"/>
      <c r="D60" s="36"/>
      <c r="E60" s="75"/>
      <c r="F60" s="76"/>
      <c r="G60" s="76"/>
      <c r="H60" s="77"/>
      <c r="I60" s="78"/>
      <c r="J60" s="77"/>
      <c r="K60" s="80"/>
    </row>
    <row r="61" spans="1:11" s="53" customFormat="1" ht="15.75" thickBot="1">
      <c r="A61" s="58"/>
      <c r="B61" s="35"/>
      <c r="C61" s="40"/>
      <c r="D61" s="36"/>
      <c r="E61" s="41"/>
      <c r="F61" s="45"/>
      <c r="G61" s="37"/>
      <c r="H61" s="38"/>
      <c r="I61" s="68"/>
      <c r="J61" s="48"/>
      <c r="K61" s="80"/>
    </row>
    <row r="62" spans="1:11" ht="24" customHeight="1" thickBot="1">
      <c r="A62" s="70" t="s">
        <v>14</v>
      </c>
      <c r="B62" s="71"/>
      <c r="C62" s="71"/>
      <c r="D62" s="82"/>
      <c r="E62" s="71"/>
      <c r="F62" s="71"/>
      <c r="G62" s="72"/>
      <c r="H62" s="55">
        <f>SUM(H11:H61)</f>
        <v>24796042.879999999</v>
      </c>
      <c r="I62" s="55">
        <f>SUM(I14:I21)</f>
        <v>0</v>
      </c>
      <c r="J62" s="55">
        <f>SUM(J11:J61)</f>
        <v>24796042.879999999</v>
      </c>
      <c r="K62" s="55"/>
    </row>
    <row r="63" spans="1:11">
      <c r="H63" s="46"/>
      <c r="J63" s="34"/>
      <c r="K63" s="93"/>
    </row>
    <row r="64" spans="1:11">
      <c r="H64" s="46"/>
      <c r="I64" s="46"/>
      <c r="J64" s="34"/>
      <c r="K64" s="93"/>
    </row>
    <row r="65" spans="1:11">
      <c r="H65" s="46"/>
      <c r="J65" s="34"/>
      <c r="K65" s="93"/>
    </row>
    <row r="66" spans="1:11">
      <c r="H66" s="46"/>
      <c r="J66" s="34"/>
    </row>
    <row r="67" spans="1:11" ht="15">
      <c r="A67" s="1"/>
      <c r="B67" s="69"/>
      <c r="C67" s="69"/>
      <c r="E67" s="1"/>
      <c r="F67" s="87"/>
      <c r="G67" s="1"/>
      <c r="H67" s="1"/>
      <c r="I67" s="1"/>
      <c r="J67" s="1"/>
      <c r="K67" s="1"/>
    </row>
    <row r="68" spans="1:11">
      <c r="A68" s="1"/>
      <c r="B68" s="94" t="s">
        <v>51</v>
      </c>
      <c r="C68" s="94"/>
      <c r="E68" s="1"/>
      <c r="F68" s="88" t="s">
        <v>50</v>
      </c>
      <c r="H68" s="1"/>
      <c r="I68" s="1"/>
      <c r="J68" s="1"/>
      <c r="K68" s="1"/>
    </row>
    <row r="69" spans="1:11" ht="18" customHeight="1">
      <c r="A69" s="1"/>
      <c r="B69" s="95" t="s">
        <v>33</v>
      </c>
      <c r="C69" s="95"/>
      <c r="E69" s="1"/>
      <c r="F69" s="89" t="s">
        <v>75</v>
      </c>
      <c r="H69" s="1"/>
      <c r="I69" s="1"/>
      <c r="J69" s="1"/>
      <c r="K69" s="1"/>
    </row>
    <row r="70" spans="1:11" ht="25.5" customHeight="1">
      <c r="B70" s="1"/>
      <c r="C70" s="1"/>
      <c r="D70" s="81"/>
      <c r="E70" s="1"/>
      <c r="F70" s="90"/>
      <c r="G70" s="1"/>
      <c r="H70" s="1"/>
      <c r="I70" s="1"/>
      <c r="J70" s="1"/>
      <c r="K70" s="1"/>
    </row>
    <row r="89" spans="6:6">
      <c r="F89" s="91"/>
    </row>
    <row r="90" spans="6:6">
      <c r="F90" s="91"/>
    </row>
    <row r="91" spans="6:6">
      <c r="F91" s="91"/>
    </row>
  </sheetData>
  <autoFilter ref="A10:K62" xr:uid="{FD513D9B-EDA3-4214-9FD1-3E3927FEBEC5}"/>
  <sortState xmlns:xlrd2="http://schemas.microsoft.com/office/spreadsheetml/2017/richdata2" ref="B11:K14">
    <sortCondition ref="B11:B14"/>
  </sortState>
  <mergeCells count="6">
    <mergeCell ref="B68:C68"/>
    <mergeCell ref="B69:C69"/>
    <mergeCell ref="A6:K6"/>
    <mergeCell ref="A7:K7"/>
    <mergeCell ref="A8:K8"/>
    <mergeCell ref="A9:K9"/>
  </mergeCells>
  <phoneticPr fontId="22" type="noConversion"/>
  <printOptions horizontalCentered="1"/>
  <pageMargins left="0.70866141732283472" right="0.70866141732283472" top="0.74803149606299213" bottom="0.74803149606299213" header="0.31496062992125984" footer="0.31496062992125984"/>
  <pageSetup scale="37" fitToHeight="5" orientation="landscape" r:id="rId1"/>
  <rowBreaks count="3" manualBreakCount="3">
    <brk id="72" min="2" max="12" man="1"/>
    <brk id="79" min="2" max="12" man="1"/>
    <brk id="105" min="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01"/>
      <c r="B1" s="102"/>
      <c r="C1" s="102"/>
      <c r="D1" s="102"/>
      <c r="E1" s="102"/>
      <c r="F1" s="102"/>
      <c r="G1" s="102"/>
      <c r="H1" s="102"/>
      <c r="I1" s="102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03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04" t="s">
        <v>32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03" t="s">
        <v>19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05"/>
      <c r="B15" s="106"/>
      <c r="C15" s="106"/>
      <c r="D15" s="106"/>
      <c r="E15" s="106"/>
      <c r="F15" s="106"/>
      <c r="G15" s="106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99"/>
      <c r="H24" s="99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00" t="s">
        <v>31</v>
      </c>
      <c r="H25" s="100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98" t="s">
        <v>15</v>
      </c>
      <c r="H26" s="98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a2cca1e3ac38ab120659ed619648e589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59f6f40df0ba49ece99f3bf9bac89e3c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3B68C0-923F-4934-837C-F9A617D3E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2026-02-03T11:09:52Z</cp:lastPrinted>
  <dcterms:created xsi:type="dcterms:W3CDTF">2022-03-09T18:47:46Z</dcterms:created>
  <dcterms:modified xsi:type="dcterms:W3CDTF">2026-02-03T11:11:29Z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