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3.MARZO/"/>
    </mc:Choice>
  </mc:AlternateContent>
  <xr:revisionPtr revIDLastSave="9" documentId="8_{8AC41A50-CE54-4AAA-8D51-3CF246BD114D}" xr6:coauthVersionLast="47" xr6:coauthVersionMax="47" xr10:uidLastSave="{E1FA85E4-E68F-4CF1-9E01-3ED7F07B475F}"/>
  <bookViews>
    <workbookView xWindow="-120" yWindow="-120" windowWidth="29040" windowHeight="15720" xr2:uid="{66159CED-DA47-4F9B-847A-E12EE88A2092}"/>
  </bookViews>
  <sheets>
    <sheet name="QD CUENTA POR PAGAR " sheetId="11" r:id="rId1"/>
    <sheet name="Hoja1" sheetId="12" r:id="rId2"/>
    <sheet name="DCC CUENTAS POR PAGAR " sheetId="8" state="hidden" r:id="rId3"/>
  </sheets>
  <definedNames>
    <definedName name="_xlnm._FilterDatabase" localSheetId="0" hidden="1">'QD CUENTA POR PAGAR '!$A$10:$K$94</definedName>
    <definedName name="_xlnm.Print_Titles" localSheetId="2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5" i="11" l="1"/>
  <c r="J86" i="11"/>
  <c r="J87" i="11"/>
  <c r="J88" i="11"/>
  <c r="J89" i="11"/>
  <c r="J90" i="11"/>
  <c r="J91" i="11"/>
  <c r="J92" i="11"/>
  <c r="H84" i="11"/>
  <c r="J84" i="11" s="1"/>
  <c r="J83" i="11"/>
  <c r="J82" i="11"/>
  <c r="J81" i="11"/>
  <c r="J59" i="11" l="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58" i="11"/>
  <c r="J57" i="11"/>
  <c r="J56" i="11"/>
  <c r="J55" i="11"/>
  <c r="J54" i="11" l="1"/>
  <c r="J41" i="11" l="1"/>
  <c r="J42" i="11"/>
  <c r="J43" i="11"/>
  <c r="J44" i="11"/>
  <c r="J45" i="11"/>
  <c r="J46" i="11"/>
  <c r="J47" i="11"/>
  <c r="J48" i="11"/>
  <c r="J49" i="11"/>
  <c r="J50" i="11"/>
  <c r="J51" i="11"/>
  <c r="J52" i="11"/>
  <c r="J53" i="11"/>
  <c r="J40" i="11"/>
  <c r="J39" i="11"/>
  <c r="J38" i="11"/>
  <c r="J37" i="11"/>
  <c r="J36" i="11"/>
  <c r="J31" i="11"/>
  <c r="J32" i="11"/>
  <c r="J33" i="11"/>
  <c r="J34" i="11"/>
  <c r="J35" i="11"/>
  <c r="J30" i="11"/>
  <c r="J27" i="11" l="1"/>
  <c r="J28" i="11"/>
  <c r="J29" i="11"/>
  <c r="J26" i="11" l="1"/>
  <c r="J25" i="11" l="1"/>
  <c r="J24" i="11" l="1"/>
  <c r="J22" i="11" l="1"/>
  <c r="J23" i="11"/>
  <c r="H94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94" i="11" l="1"/>
  <c r="J15" i="8"/>
  <c r="K14" i="8"/>
  <c r="I15" i="8"/>
  <c r="K13" i="8" l="1"/>
  <c r="K12" i="8" l="1"/>
  <c r="K11" i="8" l="1"/>
  <c r="K10" i="8" l="1"/>
  <c r="K15" i="8" s="1"/>
  <c r="I94" i="11"/>
</calcChain>
</file>

<file path=xl/sharedStrings.xml><?xml version="1.0" encoding="utf-8"?>
<sst xmlns="http://schemas.openxmlformats.org/spreadsheetml/2006/main" count="373" uniqueCount="231">
  <si>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</si>
  <si>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</si>
  <si>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</si>
  <si>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</si>
  <si>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</si>
  <si>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</si>
  <si>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</si>
  <si>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</si>
  <si>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</si>
  <si>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</si>
  <si>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</si>
  <si>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</si>
  <si>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</si>
  <si>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</si>
  <si>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</si>
  <si>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</si>
  <si>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</si>
  <si>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</si>
  <si>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</si>
  <si>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</si>
  <si>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</si>
  <si>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</si>
  <si>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</si>
  <si>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</si>
  <si>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</si>
  <si>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</si>
  <si>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</si>
  <si>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</si>
  <si>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</si>
  <si>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</si>
  <si>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</si>
  <si>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</si>
  <si>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</si>
  <si>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</si>
  <si>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</si>
  <si>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</si>
  <si>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</si>
  <si>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</si>
  <si>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</si>
  <si>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</si>
  <si>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</si>
  <si>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</si>
  <si>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</si>
  <si>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</si>
  <si>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</si>
  <si>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</si>
  <si>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</si>
  <si>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</si>
  <si>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</si>
  <si>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</si>
  <si>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</si>
  <si>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</si>
  <si>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</si>
  <si>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</si>
  <si>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</si>
  <si>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B1500000425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</si>
  <si>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</si>
  <si>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</si>
  <si>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</si>
  <si>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</si>
  <si>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 xml:space="preserve">EQUIPOS INDUSTRIALES Y PROTECCION SRL                                                               </t>
  </si>
  <si>
    <t xml:space="preserve">E450000000010     </t>
  </si>
  <si>
    <t>PAGO FACTURA NO.10,CORRESPONDIENTE AL PROCESO NO. PROPEEP-DAF-CD-2025-0017, CONVOCADO PARA LA ADQUISICION DE EQUIPOS DE SEGURIDAD, SEGÚN DOCUMENTACION ANEXA.</t>
  </si>
  <si>
    <t xml:space="preserve">Directora financiera y Administrativa </t>
  </si>
  <si>
    <t xml:space="preserve">A FUEGO LENTO SRL       </t>
  </si>
  <si>
    <t xml:space="preserve">B1500003445    </t>
  </si>
  <si>
    <t>PAGO DE FACTURA NO. 3445, CORRESPONDIENTE AL PROCESO NO. PROPEEP-CCC-CP-2025-0018, ADENDA EN MONTO BS-0016055-2025- PARA CONTRATACION DE SERVICIO DE ADQUISICION DE ALIMENTACIN INSTITUCIONAL, DIRIGIDO A MIPYMES, LOTE 1,DOCUMENTACION ANEXA.</t>
  </si>
  <si>
    <t>MARTINEZ TORRES TRAVELING SRL</t>
  </si>
  <si>
    <t>B1500002135</t>
  </si>
  <si>
    <t>PAGO FACTURA NO.2135, CORRESPONDIENTE AL PROCESO NO.PROPEEP-CCC-CP-2025-0017, ADENDA EN MONTO NO.BS-0016042-2025, PARA LA CONTRATACION DEL SERVICIO DE ALIMENTACION INSTITUCIONAL, ITEMS DEL 1 AL 4, SEGÚN DOCUMENTACION ANEXA.</t>
  </si>
  <si>
    <t xml:space="preserve">LOURDES YNMACULADA DE OLEO VALENZUELA </t>
  </si>
  <si>
    <t>E450000000003</t>
  </si>
  <si>
    <t>AL 31 DE MARZO 2026</t>
  </si>
  <si>
    <t>CLEANERS CORP SOLUTIONS ESL SRL</t>
  </si>
  <si>
    <t>MARKETING  OLFATIVO DOMINICANA SRL</t>
  </si>
  <si>
    <t>VIAMAR, SA.</t>
  </si>
  <si>
    <t xml:space="preserve">B1500000191  </t>
  </si>
  <si>
    <t>PAGO FACTURA NO,191, CORRESPONDITENTE AL SERVICIO NO.007-26, PARA LOS SERVICIOS NOTARIALES REALIZADOS EN ESTA INSTITUCION, SEGÚN DOCUMENTACION ANEXA.</t>
  </si>
  <si>
    <t>B1500000214</t>
  </si>
  <si>
    <t>TEOFILO ROSARIO MARTINEZ</t>
  </si>
  <si>
    <t>PAGOFACTURANO.214,CORRESPONDIENTE A LA ORDEN DE SERVICIO NO.008-26, PARA LOS SERVICIOS NOTARIALES REALIZADOS PARA ESTA INSTITUCION, SEGÚN DOCUMENTACION ANEXA.</t>
  </si>
  <si>
    <t xml:space="preserve">CREATIVIDAD NACIONAL DOMINICANA SRL </t>
  </si>
  <si>
    <t xml:space="preserve">RENTAORD CAR RENTAL SRL </t>
  </si>
  <si>
    <t xml:space="preserve">B1500000029    </t>
  </si>
  <si>
    <t xml:space="preserve">AGENCIA DE VIAJES MILENA TOURS SRL                                                                 </t>
  </si>
  <si>
    <t xml:space="preserve">E450000000467     </t>
  </si>
  <si>
    <t xml:space="preserve">E450000000374  </t>
  </si>
  <si>
    <t xml:space="preserve">E450000000351 </t>
  </si>
  <si>
    <t>B1500000142</t>
  </si>
  <si>
    <t>CONSTRUCTORA CRUZ MUNOZ SRL</t>
  </si>
  <si>
    <t>PAGO DE FACTURA NO. 29, CORRESPONDIENTE AL PROCESO NO. PROPEEP-DAF-CD-2026-0010, PARA LA CONTRATACION DE SERVICIO DE ALQUILER DE VEHICULO EJECUTIVO PARA USO INSTITUCIONAl, SEGÚN DOCUMENTACION ANEXA.</t>
  </si>
  <si>
    <t>PAGO FACTURA NO.351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</si>
  <si>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PAGO FACTURA NO.374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</si>
  <si>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PAGO FACTURA NO.467  , CORRESPONDIENTE AL PROCESO NO.PROPEEP-CCC-CP-2025-0005, ADENDA EN TIEMPO NO.BS-002874-2025, ADENDA EN MONTO NO.BS-0014925-2025, PARA LA CONTRATACION DE SERVICIO DE AGENCIAS DE VIAJES PARA LAS RESERVAS DE HOSPEDAJES A NVEL NACIONAL, ALQUILER DE SALONES DE EVENTOS EN HOTELES NACIONALES Y OTROS SERVICIOS PARA USO INSTITUCIONAL, SEGUN DOCUMENTACION ANEXA.</t>
  </si>
  <si>
    <t>PETER PAUL GARRIDO DIGNAN</t>
  </si>
  <si>
    <t>PAGO DE FACTURA NO. 77, CORRESPONDIENTE A LA ORDEN DE SERVICIO NO. 009-26, CORRESPONDIENTE A LOS SERVICIOS NOTARIALES REALIZADOS PARA ESTA INSTITUCION, SEGÚN DOCUMENTACION ANEXA.</t>
  </si>
  <si>
    <t xml:space="preserve">B1500000077    </t>
  </si>
  <si>
    <t>PAGO FACTURA NO.142, CORRESPONDIENTE AL PROCESO NO.QST-CCC-CP-0006, ADENDA EN TIEMPO NO.CO-0001785-2024, ADENDA EN MONTO NO.CO-0000006-2025, ADENDA EN MMONTO NO.CO-0002753-2025, CONVOCADO PARA CONSTRUCCION DE UNA PLAZA COMUNITARIA EN EL MUNICIPIO DE BANICA EN LA PROVINCIA DE ELIAS PIÑA, SEGUN DOCUMENTACION ANEXA.</t>
  </si>
  <si>
    <t>B1500000086</t>
  </si>
  <si>
    <t>PAGO FACTURA NO.86, CORRESPONDIENTE AL PROCESO NO.PROPEEP-DAF-CD-2026-0015, PARA LA CONTRATACION DE SERVICIO DE LIMPIEZA DE VENTANAS DE CRISTAL, DIRIGIDO A MIPYMES, SEGÚN DOCUMENTACION ANEXA.</t>
  </si>
  <si>
    <t>MINERVINO SRL</t>
  </si>
  <si>
    <t>B1500000304</t>
  </si>
  <si>
    <t>PAGO FACTURA NO.304, CORRESPONDIENTE AL PROCESO NO.PROPEEP-DAF-CM-2024-0035, PARA LA CONTRATACION DE ADQUISICION DE FARDOS DE AGUA PARA USO INSTITUCIONAL, SEGÚN DOCUMENTACION ANEXA.</t>
  </si>
  <si>
    <t xml:space="preserve">HERMOSILLO COMERCIAL, SRL                                                                           </t>
  </si>
  <si>
    <t xml:space="preserve">E450000000039   </t>
  </si>
  <si>
    <t xml:space="preserve">E450000000049  </t>
  </si>
  <si>
    <t>E450000000062</t>
  </si>
  <si>
    <t xml:space="preserve">E450000000063 </t>
  </si>
  <si>
    <t xml:space="preserve">E450000000078 </t>
  </si>
  <si>
    <t>PAGO DE LAS FACTURA NO.39, CORRESPONDIENTE AL PROCESO NO. QST-LPN-2023-0006, ADENDA EN TIEMPO BS-0012318-2025, CONVOCADO PARA LA ADQUISICION DE ALIMENTOS Y BEBIDAS PARA LAS JORNADAS DE INCLUSION SOCIAL, SEGÚN DOCUMENTACION ANEXA.</t>
  </si>
  <si>
    <t>PAGO DE LAS FACTURA NO 49,  CORRESPONDIENTE AL PROCESO NO. QST-LPN-2023-0006, ADENDA EN TIEMPO BS-0012318-2025, CONVOCADO PARA LA ADQUISICION DE ALIMENTOS Y BEBIDAS PARA LAS JORNADAS DE INCLUSION SOCIAL, SEGÚN DOCUMENTACION ANEXA.</t>
  </si>
  <si>
    <t>PAGO DE LAS FACTURA NO. 62, CORRESPONDIENTE AL PROCESO NO. QST-LPN-2023-0006, ADENDA EN TIEMPO BS-0012318-2025, CONVOCADO PARA LA ADQUISICION DE ALIMENTOS Y BEBIDAS PARA LAS JORNADAS DE INCLUSION SOCIAL, SEGÚN DOCUMENTACION ANEXA.</t>
  </si>
  <si>
    <t>PAGO DE LAS FACTURA NO. 63, CORRESPONDIENTE AL PROCESO NO. QST-LPN-2023-0006, ADENDA EN TIEMPO BS-0012318-2025, CONVOCADO PARA LA ADQUISICION DE ALIMENTOS Y BEBIDAS PARA LAS JORNADAS DE INCLUSION SOCIAL, SEGÚN DOCUMENTACION ANEXA.</t>
  </si>
  <si>
    <t>PAGO DE LAS FACTURA NO. 78, CORRESPONDIENTE AL PROCESO NO. QST-LPN-2023-0006, ADENDA EN TIEMPO BS-0012318-2025, CONVOCADO PARA LA ADQUISICION DE ALIMENTOS Y BEBIDAS PARA LAS JORNADAS DE INCLUSION SOCIAL, SEGÚN DOCUMENTACION ANEXA.</t>
  </si>
  <si>
    <t>SERVI SOLUTIONS ND SRL</t>
  </si>
  <si>
    <t>PAGO FACTURA NO.3, CORRESPONDIENTE AL PROCESO NO.PROPEEP-DAF-CM-2026-0004, PARA LA ADQUISICION DE CAFÉ, AZUCAR, CREMA Y OTROS COMESTIBLES PARA USO DE LA INSTITUCION, SEGÚN DOCUMENTACION ANEXA.</t>
  </si>
  <si>
    <t>JUT INVERSIONES SRL</t>
  </si>
  <si>
    <t>E450000000004</t>
  </si>
  <si>
    <t>INVERSIONES DORALEX SRL</t>
  </si>
  <si>
    <t xml:space="preserve">CREFTIG CONSTRUCTORA SRL </t>
  </si>
  <si>
    <t xml:space="preserve">B1500000140     </t>
  </si>
  <si>
    <t xml:space="preserve">B1500000169  </t>
  </si>
  <si>
    <t>PAGO FACTURA NO.4, CORRESPONDIENTE AL PROCESO NO.PROPEEP-DAF-CM-2026-0001, PARA LA ADQUISICION DE EQUIPOS Y UTILES  PARA APOYO A EMPRENDEDORES, SEGÚN DOCUMENTACION ANEXA.</t>
  </si>
  <si>
    <t>PAGO FACTURA NO. 140, CORRESPONDIENTE AL PROCESO NO. PROPEEP-DAF-CM-2026-0007, PARA LA ADQUISICION DE HERRAMIENTAS DIRIGIDO A MIPYMES, SEGÚN DOCUMENTACION ANEXA.</t>
  </si>
  <si>
    <t>PAGO FACTURA NO.169, CORRESPONDIENTE AL PROCESO NO.PROPEEP-CCC-CP-2025-0022, PARA EL REMOZAMIENTO DE 4 CANCHAS DEPORTIVAS, LOTE 1, SEGÚN DOCUMENTACION ANEXA.</t>
  </si>
  <si>
    <t>MADRIGUEZ SRL</t>
  </si>
  <si>
    <t>B1500000011</t>
  </si>
  <si>
    <t>PAGO FACTURA NO.11, CORRESPONDIENTE AL PROCESO NO.PROPEEP-DAF-CD-2026-0016, PARA LA CONTRATACION DE ADQUISICION DE CORTINAS ENROLLABLES PARA USO INSTITUCIONAL, SEGÚN DOCUMENTACION ANEXA.</t>
  </si>
  <si>
    <t xml:space="preserve">B1500000252 </t>
  </si>
  <si>
    <t xml:space="preserve">B1500000127   </t>
  </si>
  <si>
    <t xml:space="preserve">CORPORACION DE SUMINISTROS EMPRESARIALES COMSUME S  </t>
  </si>
  <si>
    <t>JULIO RAMON MENDEZ ROMERO</t>
  </si>
  <si>
    <t>PAGO FACTURA NO. 252, CORRESPONDIENTE A LA ORDEN DE SERVICIO NO. 010-26, CORRESPONDIENTE A LOS SERVICIOS NOTARIALES REALIZADOS PARA ESTA INSTITUCION, SEGÚN DOCUMENTACION ANEXA.</t>
  </si>
  <si>
    <t>PAGO FACTURA NO.127,CORRESPONDIENTE AL PROCESO NO.PROPEEP-DAF-CD-2026-0013, PARA LA CONTRATACION DE SERVICIO DE DECORACION ALUSIVO A LAS ACTIVIDADES DEL DIA DEL AMOR Y LA AMISTAD, DIRIGIDO A MIPYMES, SEGÚN DOCUMENTACION ANEXA.</t>
  </si>
  <si>
    <t xml:space="preserve">E450000112160 </t>
  </si>
  <si>
    <t>COMPAÑIA DOMINICANA DE TELEFONOS, SA</t>
  </si>
  <si>
    <t>PAGO FACTURA NO.2160, CORRESPONDIENTE AL PAGO DE SERVICIO DE WIFI  DE LA INSTITUCION DEL MES DE MARZO 2026, SEGÚN DOCUMENTACION ANEXA.</t>
  </si>
  <si>
    <t>CONSTRUCTORA REMPART,SRL</t>
  </si>
  <si>
    <t xml:space="preserve">B1500000101   </t>
  </si>
  <si>
    <t>PAGO DE FACTURA NO. 101, CORRESPONDIENTE AL PROCESO NO. QST-MAE-PEEN-2023-0004, ADENDA EN TIEMPO CERTIFICACION NO. CO-0001423-2025, PARA LA CONSTRUCCION DE TECHOS DE ZINC Y REMOZAMIENTO DE VIVIENDAS UNIFAMILIARES, TRAVES DEL PLAN QUISQUEYA SOMOS TODOS (QST), SEGUN DOCUMENTACION ANEXA.</t>
  </si>
  <si>
    <t>B1500000118</t>
  </si>
  <si>
    <t>PAGO FACTURA NO. 118, CORRESPONDIENTE AL PROCESO NO. PROPEEP-DAF-CM-2026-0001, ADQUISICION DE EQUIPOS Y UTILES PARA APOYO A EMPRENDEDORES, SEGÚN DOCUMENTACION ANEXA.</t>
  </si>
  <si>
    <t>PAGO FACTURA NO.5820 , CORRESPONDIENTE AL PROCESO NO.PROPEEP-CCC-PEPU-2025-0004, CONVOCADO PARA EL SERVICIO DE MANTENIMIENTO PREVENTIVO Y CORRECTIVO DE LOS VEHICULOS MARCA CHEVROLET, BAJO GARANTIA DEL CONCESIONARIO, SEGÚN DOCUMENTACION ANEXA.</t>
  </si>
  <si>
    <t>PAGO FACTURA NO.5879 , CORRESPONDIENTE AL PROCESO NO.PROPEEP-CCC-PEPU-2025-0004, CONVOCADO PARA EL SERVICIO DE MANTENIMIENTO PREVENTIVO Y CORRECTIVO DE LOS VEHICULOS MARCA CHEVROLET, BAJO GARANTIA DEL CONCESIONARIO, SEGÚN DOCUMENTACION ANEXA.</t>
  </si>
  <si>
    <t>SEGURO NACIONAL DE SALUD</t>
  </si>
  <si>
    <t xml:space="preserve">E450000005535   </t>
  </si>
  <si>
    <t>SANTO DOMINGO MOTORS COMPANY SA</t>
  </si>
  <si>
    <t>E450000005820</t>
  </si>
  <si>
    <t>E450000005879</t>
  </si>
  <si>
    <t>PAGO FACTURA NO.5535, CORRESPONDIENTE AL SEGURO DE SALUD COMPLEMENTARIO, DEL PERIODO DEL 01/04/2026-30/04/2026 DEL MES DE ABRIL, SEGÚN DOCUMENTACION ANEXA.</t>
  </si>
  <si>
    <t xml:space="preserve">MAGNA MOTORS, S.A   </t>
  </si>
  <si>
    <t xml:space="preserve">E450000002635   </t>
  </si>
  <si>
    <t xml:space="preserve">E450000002662    </t>
  </si>
  <si>
    <t xml:space="preserve">E450000002765     </t>
  </si>
  <si>
    <t xml:space="preserve">E450000002766   </t>
  </si>
  <si>
    <t>PAGO FACTURA NO.2635, CORRESPONDIENTE AL PROCESO NO.QST-CCC-PEPU-2023-0001, ADENDA EN TIEMPO NO.BS-0013368-2024, ADENDA EN MONTO NO.BS-0012688-2025, PARA EL SERVICIO DE MANTENIMIENTO PARA LA FLOTILLA VEHICULAR, SEGÚN DOCUMENTACION ANEXA.</t>
  </si>
  <si>
    <t>PAGO FACTURA NO.2662, CORRESPONDIENTE AL PROCESO NO.QST-CCC-PEPU-2023-0001, ADENDA EN TIEMPO NO.BS-0013368-2024, ADENDA EN MONTO NO.BS-0012688-2025, PARA EL SERVICIO DE MANTENIMIENTO PARA LA FLOTILLA VEHICULAR, SEGÚN DOCUMENTACION ANEXA.</t>
  </si>
  <si>
    <t>PAGO FACTURA NO.2766, CORRESPONDIENTE AL PROCESO NO.QST-CCC-PEPU-2023-0001, ADENDA EN TIEMPO NO.BS-0013368-2024, ADENDA EN MONTO NO.BS-0012688-2025, PARA EL SERVICIO DE MANTENIMIENTO PARA LA FLOTILLA VEHICULAR, SEGÚN DOCUMENTACION ANEXA.</t>
  </si>
  <si>
    <t>PAGO FACTURA NO.2765, CORRESPONDIENTE AL PROCESO NO.QST-CCC-PEPU-2023-0001, ADENDA EN TIEMPO NO.BS-0013368-2024, ADENDA EN MONTO NO.BS-0012688-2025, PARA EL SERVICIO DE MANTENIMIENTO PARA LA FLOTILLA VEHICULAR, SEGÚN DOCUMENTACION ANEXA.</t>
  </si>
  <si>
    <t>E450000009641</t>
  </si>
  <si>
    <t>E450000009642</t>
  </si>
  <si>
    <t xml:space="preserve">ALBEPMED SRL    </t>
  </si>
  <si>
    <t xml:space="preserve">B1500000135  </t>
  </si>
  <si>
    <t>PAGO DE FACTURA NO. 135, CORRESPONDIENTE AL PROCESO NO. PROPEEP-CCC-CP-2025-0032, CONVOCADO PARA LA ADQUISICION KITS CANASTILLAS PARA EMBARAZADAS, PARA SER DONADAS EN LAS ACTIVIDADES DE LA INSTITUCION, LOTE 2,SEGÚN DOCUMENTACION ANEXA.</t>
  </si>
  <si>
    <t>E450000009658</t>
  </si>
  <si>
    <t>E450000009671</t>
  </si>
  <si>
    <t>E450000009695</t>
  </si>
  <si>
    <t>E450000009711</t>
  </si>
  <si>
    <t>E450000009718</t>
  </si>
  <si>
    <t>E450000009756</t>
  </si>
  <si>
    <t>E450000009781</t>
  </si>
  <si>
    <t>E450000009784</t>
  </si>
  <si>
    <t>E450000009816</t>
  </si>
  <si>
    <t>E450000009822</t>
  </si>
  <si>
    <t>E450000009833</t>
  </si>
  <si>
    <t>E450000009937</t>
  </si>
  <si>
    <t>PAGO FACTURA NO.9641  , CORRESPONDIENTE AL PROCESO NO.QST-CCC-PEPU-2023-0001, ADENDA EN TIEMPO No.BS-0012612-2024, ADENDA EN MONTO NO.BS-0013941-2025, PARA EL SERVCIO DE MANTENIMIENTO PARA LA FLOTILLA VEHICULAR INSTITUCIONAL, SEGÚN DOCUMENTACION ANEXA.</t>
  </si>
  <si>
    <t>PAGO FACTURA NO.9642  , CORRESPONDIENTE AL PROCESO NO.QST-CCC-PEPU-2023-0001, ADENDA EN TIEMPO No.BS-0012612-2024, ADENDA EN MONTO NO.BS-0013941-2025, PARA EL SERVCIO DE MANTENIMIENTO PARA LA FLOTILLA VEHICULAR INSTITUCIONAL, SEGÚN DOCUMENTACION ANEXA.</t>
  </si>
  <si>
    <t>PAGO FACTURA NO.9658  , CORRESPONDIENTE AL PROCESO NO.QST-CCC-PEPU-2023-0001, ADENDA EN TIEMPO No.BS-0012612-2024, ADENDA EN MONTO NO.BS-0013941-2025, PARA EL SERVCIO DE MANTENIMIENTO PARA LA FLOTILLA VEHICULAR INSTITUCIONAL, SEGÚN DOCUMENTACION ANEXA.</t>
  </si>
  <si>
    <t>PAGO FACTURA NO.9671  , CORRESPONDIENTE AL PROCESO NO.QST-CCC-PEPU-2023-0001, ADENDA EN TIEMPO No.BS-0012612-2024, ADENDA EN MONTO NO.BS-0013941-2025, PARA EL SERVCIO DE MANTENIMIENTO PARA LA FLOTILLA VEHICULAR INSTITUCIONAL, SEGÚN DOCUMENTACION ANEXA.</t>
  </si>
  <si>
    <t>PAGO FACTURA NO.9695  , CORRESPONDIENTE AL PROCESO NO.QST-CCC-PEPU-2023-0001, ADENDA EN TIEMPO No.BS-0012612-2024, ADENDA EN MONTO NO.BS-0013941-2025, PARA EL SERVCIO DE MANTENIMIENTO PARA LA FLOTILLA VEHICULAR INSTITUCIONAL, SEGÚN DOCUMENTACION ANEXA.</t>
  </si>
  <si>
    <t>PAGO FACTURA NO.9711  , CORRESPONDIENTE AL PROCESO NO.QST-CCC-PEPU-2023-0001, ADENDA EN TIEMPO No.BS-0012612-2024, ADENDA EN MONTO NO.BS-0013941-2025, PARA EL SERVCIO DE MANTENIMIENTO PARA LA FLOTILLA VEHICULAR INSTITUCIONAL, SEGÚN DOCUMENTACION ANEXA.</t>
  </si>
  <si>
    <t>PAGO FACTURA NO. 9718 , CORRESPONDIENTE AL PROCESO NO.QST-CCC-PEPU-2023-0001, ADENDA EN TIEMPO No.BS-0012612-2024, ADENDA EN MONTO NO.BS-0013941-2025, PARA EL SERVCIO DE MANTENIMIENTO PARA LA FLOTILLA VEHICULAR INSTITUCIONAL, SEGÚN DOCUMENTACION ANEXA.</t>
  </si>
  <si>
    <t>PAGO FACTURA NO.9756  , CORRESPONDIENTE AL PROCESO NO.QST-CCC-PEPU-2023-0001, ADENDA EN TIEMPO No.BS-0012612-2024, ADENDA EN MONTO NO.BS-0013941-2025, PARA EL SERVCIO DE MANTENIMIENTO PARA LA FLOTILLA VEHICULAR INSTITUCIONAL, SEGÚN DOCUMENTACION ANEXA.</t>
  </si>
  <si>
    <t>PAGO FACTURA NO.9781  , CORRESPONDIENTE AL PROCESO NO.QST-CCC-PEPU-2023-0001, ADENDA EN TIEMPO No.BS-0012612-2024, ADENDA EN MONTO NO.BS-0013941-2025, PARA EL SERVCIO DE MANTENIMIENTO PARA LA FLOTILLA VEHICULAR INSTITUCIONAL, SEGÚN DOCUMENTACION ANEXA.</t>
  </si>
  <si>
    <t>PAGO FACTURA NO.9784  , CORRESPONDIENTE AL PROCESO NO.QST-CCC-PEPU-2023-0001, ADENDA EN TIEMPO No.BS-0012612-2024, ADENDA EN MONTO NO.BS-0013941-2025, PARA EL SERVCIO DE MANTENIMIENTO PARA LA FLOTILLA VEHICULAR INSTITUCIONAL, SEGÚN DOCUMENTACION ANEXA.</t>
  </si>
  <si>
    <t>PAGO FACTURA NO.9816  , CORRESPONDIENTE AL PROCESO NO.QST-CCC-PEPU-2023-0001, ADENDA EN TIEMPO No.BS-0012612-2024, ADENDA EN MONTO NO.BS-0013941-2025, PARA EL SERVCIO DE MANTENIMIENTO PARA LA FLOTILLA VEHICULAR INSTITUCIONAL, SEGÚN DOCUMENTACION ANEXA.</t>
  </si>
  <si>
    <t>PAGO FACTURA NO.9822  , CORRESPONDIENTE AL PROCESO NO.QST-CCC-PEPU-2023-0001, ADENDA EN TIEMPO No.BS-0012612-2024, ADENDA EN MONTO NO.BS-0013941-2025, PARA EL SERVCIO DE MANTENIMIENTO PARA LA FLOTILLA VEHICULAR INSTITUCIONAL, SEGÚN DOCUMENTACION ANEXA.</t>
  </si>
  <si>
    <t>PAGO FACTURA NO.9833  , CORRESPONDIENTE AL PROCESO NO.QST-CCC-PEPU-2023-0001, ADENDA EN TIEMPO No.BS-0012612-2024, ADENDA EN MONTO NO.BS-0013941-2025, PARA EL SERVCIO DE MANTENIMIENTO PARA LA FLOTILLA VEHICULAR INSTITUCIONAL, SEGÚN DOCUMENTACION ANEXA.</t>
  </si>
  <si>
    <t>PAGO FACTURA NO.9937  , CORRESPONDIENTE AL PROCESO NO.QST-CCC-PEPU-2023-0001, ADENDA EN TIEMPO No.BS-0012612-2024, ADENDA EN MONTO NO.BS-0013941-2025, PARA EL SERVCIO DE MANTENIMIENTO PARA LA FLOTILLA VEHICULAR INSTITUCIONAL, SEGÚN DOCUMENTACION ANEXA.</t>
  </si>
  <si>
    <t>B1500000115</t>
  </si>
  <si>
    <t>FLAVORHEART FOOD PARTS SRL</t>
  </si>
  <si>
    <t>DISTRIBUIDORA BETHESDA, SRL</t>
  </si>
  <si>
    <t xml:space="preserve">B1500000197  </t>
  </si>
  <si>
    <t>PAGO FACTURA NO.115,CORRESPONDIENTE AL PROCESO NO.PROPEEP-CCC-CP-2025-0024, CONVOCADO PARA LA ADQUISICION DE PROTEINA EN POLVO PARA ADULTOS Y ENVEJECIENTES PARA SER DISTRIBUIDOS EN LA JORNADA DE INCLUSION SOCIAL, PRIMERO TU, SEGÚN DOCUMENTACION ANEXA.</t>
  </si>
  <si>
    <t>PAGO DE FACTURA NO. 197, CORRESPONDIENTE AL PROCESO NO. PROPEEP-DAF-CM-2025-0033, CONVOCADO PARA LA ADQUISICION DE UTILES DEPORTIVOS, JUEGOS RECREATIVOS E INSTRUMENTOS MUSICALES DIRIGIDO A MIPYMES, SEGÚN DOCUMENTACION ANEXA.</t>
  </si>
  <si>
    <t xml:space="preserve">INGENIEROS &amp; CONTRATISTAS METALICOS INCOMETAL SRL   </t>
  </si>
  <si>
    <t xml:space="preserve">B1500000064     </t>
  </si>
  <si>
    <t>E450000007831</t>
  </si>
  <si>
    <t>HUMANO SEGUROS S A</t>
  </si>
  <si>
    <t>PAG FACTURA NO.64 CORRESPONDIENTE AL PROCESO NO.PROPEEP-DAF-DC-2025-0075, CONVOCADO PARA LA ADQUISICION DE MESAS METALICAS PARA SER UTILIZADAS EN EL ALMACEN, SEGÚN DOCUMENTACION.</t>
  </si>
  <si>
    <t>PAGO FACTURA NO.7831,CORRESPONDIENTE AL PLAN COMPLEMENTARIO DE SALUD, DEL PERIODO 01/04/206-30/04/2026, SEGÚN DOCUMENTACION ANEXA.</t>
  </si>
  <si>
    <t>B1500004503</t>
  </si>
  <si>
    <t xml:space="preserve">JARDIN ILUSIONES SRL   </t>
  </si>
  <si>
    <t xml:space="preserve">B1500000002    </t>
  </si>
  <si>
    <t>PAGO FACTURA NO.4503, CORRESPONDIENTE AL PROCESO NO.PROPEEP-DAF-CD-2025-0064, CONVOCADO PARA LA ADQUISICION DE ARREGLOS FLORALES PARA USO INSTITUCIONAL, DIRIGIDO A MIPYMES MUJER, SEGÚN DOCUMENTACION ANEXA.</t>
  </si>
  <si>
    <t>PAGO FACTURA NO.2, CORRESPONDIENTE AL PROCESO NO.PROPEEP-DAF-CD-2026-0012, CONVOCADO PARA LA CONTRATACION DE SERVCIO DE AROMATIZACION, DEL MES DE MARZO 2026, SEGÚN DOCUMENTACION ANEXA.</t>
  </si>
  <si>
    <t xml:space="preserve">RLA EXPRESS SRL    </t>
  </si>
  <si>
    <t xml:space="preserve">B1500000057         </t>
  </si>
  <si>
    <t>PAGO FACTURA NO. 57, CORRESPONDIENTE AL PROCESO NO. PROPEEP-DAF-CM-2026-0008, CONVOCADO PARA ADQUISICION DE CARPAS Y MATERIALES VARIOS PARA MONTAJE DE JORNADA DE INCLUSION SOCIAL Y ACTIVIDADES DE LA INSTITUCION DIRIGIDO A MIPYMES MUJER, SEGUN DOCUMENTACION ANEXA.</t>
  </si>
  <si>
    <t xml:space="preserve">E450000107213 </t>
  </si>
  <si>
    <t xml:space="preserve">E450000107214   </t>
  </si>
  <si>
    <t xml:space="preserve">E450000107269 </t>
  </si>
  <si>
    <t xml:space="preserve">E450000107447     </t>
  </si>
  <si>
    <t xml:space="preserve">E450000107701    </t>
  </si>
  <si>
    <t xml:space="preserve">E450000107729  </t>
  </si>
  <si>
    <t>PAGO FACTURA NO.7213 , CORRESPONDIENTE AL SERVICIO DE TELEFONO, LICENCIA E INTERNET DE LA INSTITUCION, DEL MES DE MARZO 2026, SEGÚN DOCUMENTACION ANEXA.</t>
  </si>
  <si>
    <t>PAGO FACTURA NO.7214 , CORRESPONDIENTE AL SERVICIO DE TELEFONO, LICENCIA E INTERNET DE LA INSTITUCION, DEL MES DE MARZO 2026, SEGÚN DOCUMENTACION ANEXA.</t>
  </si>
  <si>
    <t>PAGO FACTURA NO.7269 , CORRESPONDIENTE AL SERVICIO DE TELEFONO, LICENCIA E INTERNET DE LA INSTITUCION, DEL MES DE MARZO 2026, SEGÚN DOCUMENTACION ANEXA.</t>
  </si>
  <si>
    <t>PAGO FACTURA NO.7447 , CORRESPONDIENTE AL SERVICIO DE TELEFONO, LICENCIA E INTERNET DE LA INSTITUCION, DEL MES DE MARZO 2026, SEGÚN DOCUMENTACION ANEXA.</t>
  </si>
  <si>
    <t>PAGO FACTURA NO.7701 , CORRESPONDIENTE AL SERVICIO DE TELEFONO, LICENCIA E INTERNET DE LA INSTITUCION, DEL MES DE MARZO 2026, SEGÚN DOCUMENTACION ANEXA.</t>
  </si>
  <si>
    <t>PAGO FACTURA NO.7729 , CORRESPONDIENTE AL SERVICIO DE TELEFONO, LICENCIA E INTERNET DE LA INSTITUCION, DEL MES DE MARZO 2026, SEGÚN DOCUMENTACION ANEXA.</t>
  </si>
  <si>
    <t>LOURDES YNMACULADA DE OLEO VALENZUELA</t>
  </si>
  <si>
    <t>B1500000193</t>
  </si>
  <si>
    <t>PAGO FACTURA NO.193, CORRESPONDIENTE A LA ORDEN DE SERVICIO NO.011-26, POR LOS SERVICIOS NOTARIALES REALIZADOS PARA ESTA INSTITUCION, SEGÚN DOCUMENTACION ANEXA.</t>
  </si>
  <si>
    <t>MAGGIE HELEN CESPEDES MARMOLEJOS</t>
  </si>
  <si>
    <t xml:space="preserve">B1500000317   </t>
  </si>
  <si>
    <t>PAGO DE FACTURA NO. 317, CORRESPONDIENTE A LA ORDEN DE SERVICIO NO.012-26, POR LOS SERVICIOS NOTARIALES REALIZADOS A ESTA INSTITUCIÓN, SEGÚN DOCUMENTACION ANEXA.</t>
  </si>
  <si>
    <t xml:space="preserve">IMPRESORA V &amp;G SRL  </t>
  </si>
  <si>
    <t xml:space="preserve">B1500000553   </t>
  </si>
  <si>
    <t>PAGO FACTURA NO. 553, CORRESPONDIENTE AL PROCESO NO. PROPEEP-DAF-CD-2026-0003, COVOCADO PARA ADQUISICION DE CAMISAS PARA EMPLEADOS DE LA INSTITUCION, SEGÚN DOCUMENTACION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</si>
</sst>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43" fontId="0" fillId="0" borderId="0" xfId="4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166" fontId="19" fillId="5" borderId="3" xfId="0" applyNumberFormat="1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43" fontId="8" fillId="5" borderId="3" xfId="4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9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 wrapText="1"/>
    </xf>
    <xf numFmtId="43" fontId="8" fillId="5" borderId="3" xfId="0" applyNumberFormat="1" applyFont="1" applyFill="1" applyBorder="1" applyAlignment="1">
      <alignment horizontal="right" vertical="center"/>
    </xf>
    <xf numFmtId="166" fontId="19" fillId="5" borderId="3" xfId="0" applyNumberFormat="1" applyFont="1" applyFill="1" applyBorder="1" applyAlignment="1">
      <alignment vertical="center" wrapText="1"/>
    </xf>
    <xf numFmtId="43" fontId="19" fillId="5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center" vertical="top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110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110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137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138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138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1537607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7107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97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98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23"/>
  <sheetViews>
    <sheetView tabSelected="1" view="pageBreakPreview" zoomScale="70" zoomScaleNormal="70" zoomScaleSheetLayoutView="70" workbookViewId="0">
      <pane ySplit="10" topLeftCell="A11" activePane="bottomLeft" state="frozen"/>
      <selection pane="bottomLeft" activeCell="E22" sqref="E22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style="78" customWidth="1"/>
    <col min="5" max="5" width="12.5703125" customWidth="1"/>
    <col min="6" max="6" width="44.28515625" style="81" customWidth="1"/>
    <col min="7" max="7" width="125" style="45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102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75">
      <c r="A7" s="103" t="s">
        <v>72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1" ht="15.75">
      <c r="A8" s="102" t="s">
        <v>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ht="15" customHeight="1" thickBot="1">
      <c r="A9" s="102" t="s">
        <v>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32.25" thickBot="1">
      <c r="A10" s="59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80" t="s">
        <v>8</v>
      </c>
      <c r="G10" s="61" t="s">
        <v>9</v>
      </c>
      <c r="H10" s="60" t="s">
        <v>10</v>
      </c>
      <c r="I10" s="60" t="s">
        <v>11</v>
      </c>
      <c r="J10" s="60" t="s">
        <v>12</v>
      </c>
      <c r="K10" s="62" t="s">
        <v>13</v>
      </c>
    </row>
    <row r="11" spans="1:11" s="49" customFormat="1" ht="18.75" customHeight="1">
      <c r="A11" s="53">
        <v>1</v>
      </c>
      <c r="B11" s="51">
        <v>44897</v>
      </c>
      <c r="C11" s="54">
        <v>45291</v>
      </c>
      <c r="D11" s="55" t="s">
        <v>34</v>
      </c>
      <c r="E11" s="55">
        <v>100</v>
      </c>
      <c r="F11" s="56" t="s">
        <v>35</v>
      </c>
      <c r="G11" s="52" t="s">
        <v>36</v>
      </c>
      <c r="H11" s="57">
        <v>7035376.6900000004</v>
      </c>
      <c r="I11" s="58">
        <v>0</v>
      </c>
      <c r="J11" s="57">
        <f>+H11-I11</f>
        <v>7035376.6900000004</v>
      </c>
      <c r="K11" s="55" t="s">
        <v>30</v>
      </c>
    </row>
    <row r="12" spans="1:11" s="49" customFormat="1" ht="23.25" customHeight="1">
      <c r="A12" s="53">
        <v>2</v>
      </c>
      <c r="B12" s="35">
        <v>44897</v>
      </c>
      <c r="C12" s="39">
        <v>45291</v>
      </c>
      <c r="D12" s="36" t="s">
        <v>37</v>
      </c>
      <c r="E12" s="36">
        <v>101</v>
      </c>
      <c r="F12" s="41" t="s">
        <v>35</v>
      </c>
      <c r="G12" s="42" t="s">
        <v>36</v>
      </c>
      <c r="H12" s="46">
        <v>4124841.37</v>
      </c>
      <c r="I12" s="47">
        <v>0</v>
      </c>
      <c r="J12" s="46">
        <f t="shared" ref="J12:J18" si="0">+H12-I12</f>
        <v>4124841.37</v>
      </c>
      <c r="K12" s="36" t="s">
        <v>30</v>
      </c>
    </row>
    <row r="13" spans="1:11" s="92" customFormat="1" ht="30">
      <c r="A13" s="87">
        <v>3</v>
      </c>
      <c r="B13" s="68">
        <v>44946</v>
      </c>
      <c r="C13" s="69">
        <v>45291</v>
      </c>
      <c r="D13" s="79" t="s">
        <v>38</v>
      </c>
      <c r="E13" s="79">
        <v>4</v>
      </c>
      <c r="F13" s="88" t="s">
        <v>39</v>
      </c>
      <c r="G13" s="89" t="s">
        <v>40</v>
      </c>
      <c r="H13" s="90">
        <v>1338453.8</v>
      </c>
      <c r="I13" s="91">
        <v>0</v>
      </c>
      <c r="J13" s="90">
        <f t="shared" si="0"/>
        <v>1338453.8</v>
      </c>
      <c r="K13" s="79" t="s">
        <v>30</v>
      </c>
    </row>
    <row r="14" spans="1:11" s="92" customFormat="1" ht="15">
      <c r="A14" s="87">
        <v>4</v>
      </c>
      <c r="B14" s="68">
        <v>45042</v>
      </c>
      <c r="C14" s="69">
        <v>45291</v>
      </c>
      <c r="D14" s="79" t="s">
        <v>41</v>
      </c>
      <c r="E14" s="79">
        <v>1</v>
      </c>
      <c r="F14" s="88" t="s">
        <v>42</v>
      </c>
      <c r="G14" s="93" t="s">
        <v>43</v>
      </c>
      <c r="H14" s="90">
        <v>17700</v>
      </c>
      <c r="I14" s="91">
        <v>0</v>
      </c>
      <c r="J14" s="90">
        <f t="shared" si="0"/>
        <v>17700</v>
      </c>
      <c r="K14" s="79" t="s">
        <v>30</v>
      </c>
    </row>
    <row r="15" spans="1:11" s="92" customFormat="1" ht="15">
      <c r="A15" s="87">
        <v>5</v>
      </c>
      <c r="B15" s="68">
        <v>45089</v>
      </c>
      <c r="C15" s="69">
        <v>45291</v>
      </c>
      <c r="D15" s="79" t="s">
        <v>21</v>
      </c>
      <c r="E15" s="79">
        <v>447</v>
      </c>
      <c r="F15" s="71" t="s">
        <v>22</v>
      </c>
      <c r="G15" s="94" t="s">
        <v>23</v>
      </c>
      <c r="H15" s="95">
        <v>833273.65</v>
      </c>
      <c r="I15" s="95">
        <v>0</v>
      </c>
      <c r="J15" s="90">
        <f t="shared" si="0"/>
        <v>833273.65</v>
      </c>
      <c r="K15" s="79" t="s">
        <v>30</v>
      </c>
    </row>
    <row r="16" spans="1:11" s="92" customFormat="1" ht="15">
      <c r="A16" s="87">
        <v>6</v>
      </c>
      <c r="B16" s="68">
        <v>45113</v>
      </c>
      <c r="C16" s="69">
        <v>45291</v>
      </c>
      <c r="D16" s="79" t="s">
        <v>24</v>
      </c>
      <c r="E16" s="79">
        <v>453</v>
      </c>
      <c r="F16" s="88" t="s">
        <v>22</v>
      </c>
      <c r="G16" s="96" t="s">
        <v>23</v>
      </c>
      <c r="H16" s="97">
        <v>833273.65</v>
      </c>
      <c r="I16" s="97">
        <v>0</v>
      </c>
      <c r="J16" s="90">
        <f t="shared" si="0"/>
        <v>833273.65</v>
      </c>
      <c r="K16" s="79" t="s">
        <v>30</v>
      </c>
    </row>
    <row r="17" spans="1:11" s="92" customFormat="1" ht="15">
      <c r="A17" s="87">
        <v>7</v>
      </c>
      <c r="B17" s="68">
        <v>45156</v>
      </c>
      <c r="C17" s="69">
        <v>45291</v>
      </c>
      <c r="D17" s="79" t="s">
        <v>25</v>
      </c>
      <c r="E17" s="79">
        <v>466</v>
      </c>
      <c r="F17" s="88" t="s">
        <v>22</v>
      </c>
      <c r="G17" s="96" t="s">
        <v>23</v>
      </c>
      <c r="H17" s="97">
        <v>833273.65</v>
      </c>
      <c r="I17" s="97">
        <v>0</v>
      </c>
      <c r="J17" s="90">
        <f t="shared" si="0"/>
        <v>833273.65</v>
      </c>
      <c r="K17" s="79" t="s">
        <v>30</v>
      </c>
    </row>
    <row r="18" spans="1:11" s="92" customFormat="1" ht="15">
      <c r="A18" s="87">
        <v>8</v>
      </c>
      <c r="B18" s="68">
        <v>45197</v>
      </c>
      <c r="C18" s="69">
        <v>45291</v>
      </c>
      <c r="D18" s="79" t="s">
        <v>26</v>
      </c>
      <c r="E18" s="79">
        <v>478</v>
      </c>
      <c r="F18" s="88" t="s">
        <v>22</v>
      </c>
      <c r="G18" s="96" t="s">
        <v>23</v>
      </c>
      <c r="H18" s="97">
        <v>833273.65</v>
      </c>
      <c r="I18" s="97">
        <v>0</v>
      </c>
      <c r="J18" s="90">
        <f t="shared" si="0"/>
        <v>833273.65</v>
      </c>
      <c r="K18" s="79" t="s">
        <v>30</v>
      </c>
    </row>
    <row r="19" spans="1:11" s="98" customFormat="1" ht="30">
      <c r="A19" s="87">
        <v>9</v>
      </c>
      <c r="B19" s="68">
        <v>45483</v>
      </c>
      <c r="C19" s="69">
        <v>45657</v>
      </c>
      <c r="D19" s="79" t="s">
        <v>44</v>
      </c>
      <c r="E19" s="70">
        <v>1654</v>
      </c>
      <c r="F19" s="71" t="s">
        <v>45</v>
      </c>
      <c r="G19" s="71" t="s">
        <v>46</v>
      </c>
      <c r="H19" s="72">
        <v>99000</v>
      </c>
      <c r="I19" s="73">
        <v>0</v>
      </c>
      <c r="J19" s="90">
        <f>+H19-I19</f>
        <v>99000</v>
      </c>
      <c r="K19" s="79" t="s">
        <v>30</v>
      </c>
    </row>
    <row r="20" spans="1:11" s="98" customFormat="1" ht="30">
      <c r="A20" s="87">
        <v>10</v>
      </c>
      <c r="B20" s="68">
        <v>45586</v>
      </c>
      <c r="C20" s="69">
        <v>45657</v>
      </c>
      <c r="D20" s="79" t="s">
        <v>47</v>
      </c>
      <c r="E20" s="70">
        <v>5</v>
      </c>
      <c r="F20" s="71" t="s">
        <v>48</v>
      </c>
      <c r="G20" s="71" t="s">
        <v>49</v>
      </c>
      <c r="H20" s="72">
        <v>15576</v>
      </c>
      <c r="I20" s="73">
        <v>0</v>
      </c>
      <c r="J20" s="90">
        <f t="shared" ref="J20" si="1">+H20-I20</f>
        <v>15576</v>
      </c>
      <c r="K20" s="79" t="s">
        <v>30</v>
      </c>
    </row>
    <row r="21" spans="1:11" s="98" customFormat="1" ht="45">
      <c r="A21" s="87">
        <v>11</v>
      </c>
      <c r="B21" s="68">
        <v>45824</v>
      </c>
      <c r="C21" s="69">
        <v>46022</v>
      </c>
      <c r="D21" s="79" t="s">
        <v>53</v>
      </c>
      <c r="E21" s="70">
        <v>887</v>
      </c>
      <c r="F21" s="71" t="s">
        <v>52</v>
      </c>
      <c r="G21" s="71" t="s">
        <v>54</v>
      </c>
      <c r="H21" s="72">
        <v>54270</v>
      </c>
      <c r="I21" s="73"/>
      <c r="J21" s="90">
        <f t="shared" ref="J21" si="2">+H21</f>
        <v>54270</v>
      </c>
      <c r="K21" s="79" t="s">
        <v>30</v>
      </c>
    </row>
    <row r="22" spans="1:11" s="74" customFormat="1" ht="30">
      <c r="A22" s="87">
        <v>12</v>
      </c>
      <c r="B22" s="68">
        <v>45961</v>
      </c>
      <c r="C22" s="69">
        <v>46022</v>
      </c>
      <c r="D22" s="79" t="s">
        <v>57</v>
      </c>
      <c r="E22" s="70">
        <v>422</v>
      </c>
      <c r="F22" s="71" t="s">
        <v>56</v>
      </c>
      <c r="G22" s="71" t="s">
        <v>58</v>
      </c>
      <c r="H22" s="72">
        <v>71457.75</v>
      </c>
      <c r="I22" s="73"/>
      <c r="J22" s="72">
        <f t="shared" ref="J22:J23" si="3">+H22</f>
        <v>71457.75</v>
      </c>
      <c r="K22" s="79" t="s">
        <v>30</v>
      </c>
    </row>
    <row r="23" spans="1:11" s="74" customFormat="1" ht="30">
      <c r="A23" s="87">
        <v>13</v>
      </c>
      <c r="B23" s="68">
        <v>45961</v>
      </c>
      <c r="C23" s="69">
        <v>46022</v>
      </c>
      <c r="D23" s="79" t="s">
        <v>55</v>
      </c>
      <c r="E23" s="70">
        <v>425</v>
      </c>
      <c r="F23" s="71" t="s">
        <v>56</v>
      </c>
      <c r="G23" s="71" t="s">
        <v>59</v>
      </c>
      <c r="H23" s="72">
        <v>40832.720000000001</v>
      </c>
      <c r="I23" s="73"/>
      <c r="J23" s="72">
        <f t="shared" si="3"/>
        <v>40832.720000000001</v>
      </c>
      <c r="K23" s="79" t="s">
        <v>30</v>
      </c>
    </row>
    <row r="24" spans="1:11" s="74" customFormat="1" ht="40.5" customHeight="1">
      <c r="A24" s="87">
        <v>14</v>
      </c>
      <c r="B24" s="68">
        <v>46010</v>
      </c>
      <c r="C24" s="69">
        <v>46022</v>
      </c>
      <c r="D24" s="36" t="s">
        <v>61</v>
      </c>
      <c r="E24" s="70">
        <v>10</v>
      </c>
      <c r="F24" s="71" t="s">
        <v>60</v>
      </c>
      <c r="G24" s="71" t="s">
        <v>62</v>
      </c>
      <c r="H24" s="72">
        <v>99704.1</v>
      </c>
      <c r="I24" s="73"/>
      <c r="J24" s="72">
        <f t="shared" ref="J24" si="4">+H24</f>
        <v>99704.1</v>
      </c>
      <c r="K24" s="75" t="s">
        <v>30</v>
      </c>
    </row>
    <row r="25" spans="1:11" s="74" customFormat="1" ht="45">
      <c r="A25" s="87">
        <v>15</v>
      </c>
      <c r="B25" s="68">
        <v>46066</v>
      </c>
      <c r="C25" s="69">
        <v>46387</v>
      </c>
      <c r="D25" s="36" t="s">
        <v>65</v>
      </c>
      <c r="E25" s="70">
        <v>445</v>
      </c>
      <c r="F25" s="71" t="s">
        <v>64</v>
      </c>
      <c r="G25" s="71" t="s">
        <v>66</v>
      </c>
      <c r="H25" s="72">
        <v>1052217.8</v>
      </c>
      <c r="I25" s="73"/>
      <c r="J25" s="72">
        <f t="shared" ref="J25:J26" si="5">+H25</f>
        <v>1052217.8</v>
      </c>
      <c r="K25" s="75" t="s">
        <v>30</v>
      </c>
    </row>
    <row r="26" spans="1:11" s="74" customFormat="1" ht="45">
      <c r="A26" s="87">
        <v>16</v>
      </c>
      <c r="B26" s="68">
        <v>46069</v>
      </c>
      <c r="C26" s="69">
        <v>46387</v>
      </c>
      <c r="D26" s="36" t="s">
        <v>68</v>
      </c>
      <c r="E26" s="70">
        <v>2135</v>
      </c>
      <c r="F26" s="71" t="s">
        <v>67</v>
      </c>
      <c r="G26" s="71" t="s">
        <v>69</v>
      </c>
      <c r="H26" s="72">
        <v>2494071.6</v>
      </c>
      <c r="I26" s="73"/>
      <c r="J26" s="72">
        <f t="shared" si="5"/>
        <v>2494071.6</v>
      </c>
      <c r="K26" s="75" t="s">
        <v>30</v>
      </c>
    </row>
    <row r="27" spans="1:11" s="74" customFormat="1" ht="30">
      <c r="A27" s="87">
        <v>17</v>
      </c>
      <c r="B27" s="68">
        <v>46090</v>
      </c>
      <c r="C27" s="69">
        <v>46387</v>
      </c>
      <c r="D27" s="36" t="s">
        <v>76</v>
      </c>
      <c r="E27" s="70">
        <v>191</v>
      </c>
      <c r="F27" s="71" t="s">
        <v>70</v>
      </c>
      <c r="G27" s="71" t="s">
        <v>77</v>
      </c>
      <c r="H27" s="72">
        <v>53100</v>
      </c>
      <c r="I27" s="73"/>
      <c r="J27" s="72">
        <f t="shared" ref="J27:J35" si="6">+H27</f>
        <v>53100</v>
      </c>
      <c r="K27" s="75" t="s">
        <v>30</v>
      </c>
    </row>
    <row r="28" spans="1:11" s="74" customFormat="1" ht="30">
      <c r="A28" s="87">
        <v>18</v>
      </c>
      <c r="B28" s="68">
        <v>46091</v>
      </c>
      <c r="C28" s="69">
        <v>46387</v>
      </c>
      <c r="D28" s="36" t="s">
        <v>78</v>
      </c>
      <c r="E28" s="70">
        <v>214</v>
      </c>
      <c r="F28" s="71" t="s">
        <v>79</v>
      </c>
      <c r="G28" s="71" t="s">
        <v>80</v>
      </c>
      <c r="H28" s="72">
        <v>205320</v>
      </c>
      <c r="I28" s="73"/>
      <c r="J28" s="72">
        <f t="shared" si="6"/>
        <v>205320</v>
      </c>
      <c r="K28" s="75" t="s">
        <v>30</v>
      </c>
    </row>
    <row r="29" spans="1:11" s="74" customFormat="1" ht="30">
      <c r="A29" s="87">
        <v>19</v>
      </c>
      <c r="B29" s="68">
        <v>46091</v>
      </c>
      <c r="C29" s="69">
        <v>46387</v>
      </c>
      <c r="D29" s="36" t="s">
        <v>140</v>
      </c>
      <c r="E29" s="70">
        <v>118</v>
      </c>
      <c r="F29" s="71" t="s">
        <v>81</v>
      </c>
      <c r="G29" s="71" t="s">
        <v>141</v>
      </c>
      <c r="H29" s="72">
        <v>660210</v>
      </c>
      <c r="I29" s="73"/>
      <c r="J29" s="72">
        <f t="shared" si="6"/>
        <v>660210</v>
      </c>
      <c r="K29" s="75" t="s">
        <v>30</v>
      </c>
    </row>
    <row r="30" spans="1:11" s="74" customFormat="1" ht="45">
      <c r="A30" s="87">
        <v>20</v>
      </c>
      <c r="B30" s="68">
        <v>46066</v>
      </c>
      <c r="C30" s="69">
        <v>46387</v>
      </c>
      <c r="D30" s="36" t="s">
        <v>83</v>
      </c>
      <c r="E30" s="70">
        <v>29</v>
      </c>
      <c r="F30" s="71" t="s">
        <v>82</v>
      </c>
      <c r="G30" s="71" t="s">
        <v>90</v>
      </c>
      <c r="H30" s="72">
        <v>324028</v>
      </c>
      <c r="I30" s="73"/>
      <c r="J30" s="72">
        <f t="shared" si="6"/>
        <v>324028</v>
      </c>
      <c r="K30" s="75" t="s">
        <v>30</v>
      </c>
    </row>
    <row r="31" spans="1:11" s="74" customFormat="1" ht="75">
      <c r="A31" s="87">
        <v>21</v>
      </c>
      <c r="B31" s="68">
        <v>46066</v>
      </c>
      <c r="C31" s="69">
        <v>46387</v>
      </c>
      <c r="D31" s="36" t="s">
        <v>85</v>
      </c>
      <c r="E31" s="70">
        <v>467</v>
      </c>
      <c r="F31" s="71" t="s">
        <v>84</v>
      </c>
      <c r="G31" s="71" t="s">
        <v>93</v>
      </c>
      <c r="H31" s="72">
        <v>621415.87</v>
      </c>
      <c r="I31" s="73"/>
      <c r="J31" s="72">
        <f t="shared" si="6"/>
        <v>621415.87</v>
      </c>
      <c r="K31" s="75" t="s">
        <v>30</v>
      </c>
    </row>
    <row r="32" spans="1:11" s="74" customFormat="1" ht="75">
      <c r="A32" s="87">
        <v>22</v>
      </c>
      <c r="B32" s="68">
        <v>46066</v>
      </c>
      <c r="C32" s="69">
        <v>46387</v>
      </c>
      <c r="D32" s="36" t="s">
        <v>86</v>
      </c>
      <c r="E32" s="70">
        <v>374</v>
      </c>
      <c r="F32" s="71" t="s">
        <v>84</v>
      </c>
      <c r="G32" s="71" t="s">
        <v>92</v>
      </c>
      <c r="H32" s="72">
        <v>19953.22</v>
      </c>
      <c r="I32" s="73"/>
      <c r="J32" s="72">
        <f t="shared" si="6"/>
        <v>19953.22</v>
      </c>
      <c r="K32" s="75" t="s">
        <v>30</v>
      </c>
    </row>
    <row r="33" spans="1:11" s="74" customFormat="1" ht="75">
      <c r="A33" s="87">
        <v>23</v>
      </c>
      <c r="B33" s="68">
        <v>46066</v>
      </c>
      <c r="C33" s="69">
        <v>46387</v>
      </c>
      <c r="D33" s="36" t="s">
        <v>87</v>
      </c>
      <c r="E33" s="70">
        <v>351</v>
      </c>
      <c r="F33" s="71" t="s">
        <v>84</v>
      </c>
      <c r="G33" s="71" t="s">
        <v>91</v>
      </c>
      <c r="H33" s="72">
        <v>75301</v>
      </c>
      <c r="I33" s="73"/>
      <c r="J33" s="72">
        <f t="shared" si="6"/>
        <v>75301</v>
      </c>
      <c r="K33" s="75" t="s">
        <v>30</v>
      </c>
    </row>
    <row r="34" spans="1:11" s="74" customFormat="1" ht="60">
      <c r="A34" s="87">
        <v>24</v>
      </c>
      <c r="B34" s="68">
        <v>46097</v>
      </c>
      <c r="C34" s="69">
        <v>46387</v>
      </c>
      <c r="D34" s="36" t="s">
        <v>88</v>
      </c>
      <c r="E34" s="70">
        <v>142</v>
      </c>
      <c r="F34" s="71" t="s">
        <v>89</v>
      </c>
      <c r="G34" s="71" t="s">
        <v>97</v>
      </c>
      <c r="H34" s="72">
        <v>2040943.013</v>
      </c>
      <c r="I34" s="73"/>
      <c r="J34" s="72">
        <f t="shared" si="6"/>
        <v>2040943.013</v>
      </c>
      <c r="K34" s="75" t="s">
        <v>30</v>
      </c>
    </row>
    <row r="35" spans="1:11" s="74" customFormat="1" ht="30">
      <c r="A35" s="87">
        <v>25</v>
      </c>
      <c r="B35" s="68">
        <v>46097</v>
      </c>
      <c r="C35" s="69">
        <v>46387</v>
      </c>
      <c r="D35" s="36" t="s">
        <v>96</v>
      </c>
      <c r="E35" s="70">
        <v>77</v>
      </c>
      <c r="F35" s="71" t="s">
        <v>94</v>
      </c>
      <c r="G35" s="71" t="s">
        <v>95</v>
      </c>
      <c r="H35" s="72">
        <v>181720</v>
      </c>
      <c r="I35" s="73"/>
      <c r="J35" s="72">
        <f t="shared" si="6"/>
        <v>181720</v>
      </c>
      <c r="K35" s="75" t="s">
        <v>30</v>
      </c>
    </row>
    <row r="36" spans="1:11" s="74" customFormat="1" ht="45">
      <c r="A36" s="87">
        <v>26</v>
      </c>
      <c r="B36" s="68">
        <v>46097</v>
      </c>
      <c r="C36" s="69">
        <v>46387</v>
      </c>
      <c r="D36" s="36" t="s">
        <v>98</v>
      </c>
      <c r="E36" s="70">
        <v>86</v>
      </c>
      <c r="F36" s="71" t="s">
        <v>73</v>
      </c>
      <c r="G36" s="71" t="s">
        <v>99</v>
      </c>
      <c r="H36" s="72">
        <v>62000</v>
      </c>
      <c r="I36" s="73"/>
      <c r="J36" s="72">
        <f t="shared" ref="J36:J92" si="7">+H36</f>
        <v>62000</v>
      </c>
      <c r="K36" s="75" t="s">
        <v>30</v>
      </c>
    </row>
    <row r="37" spans="1:11" s="74" customFormat="1" ht="45">
      <c r="A37" s="87">
        <v>27</v>
      </c>
      <c r="B37" s="68">
        <v>46097</v>
      </c>
      <c r="C37" s="69">
        <v>46387</v>
      </c>
      <c r="D37" s="36" t="s">
        <v>101</v>
      </c>
      <c r="E37" s="70">
        <v>304</v>
      </c>
      <c r="F37" s="71" t="s">
        <v>100</v>
      </c>
      <c r="G37" s="71" t="s">
        <v>102</v>
      </c>
      <c r="H37" s="72">
        <v>131026.74</v>
      </c>
      <c r="I37" s="73"/>
      <c r="J37" s="72">
        <f t="shared" si="7"/>
        <v>131026.74</v>
      </c>
      <c r="K37" s="75" t="s">
        <v>30</v>
      </c>
    </row>
    <row r="38" spans="1:11" s="74" customFormat="1" ht="45">
      <c r="A38" s="87">
        <v>28</v>
      </c>
      <c r="B38" s="68">
        <v>46097</v>
      </c>
      <c r="C38" s="69">
        <v>46387</v>
      </c>
      <c r="D38" s="36" t="s">
        <v>104</v>
      </c>
      <c r="E38" s="70">
        <v>39</v>
      </c>
      <c r="F38" s="71" t="s">
        <v>103</v>
      </c>
      <c r="G38" s="71" t="s">
        <v>109</v>
      </c>
      <c r="H38" s="72">
        <v>6930</v>
      </c>
      <c r="I38" s="73"/>
      <c r="J38" s="72">
        <f t="shared" si="7"/>
        <v>6930</v>
      </c>
      <c r="K38" s="75" t="s">
        <v>30</v>
      </c>
    </row>
    <row r="39" spans="1:11" s="74" customFormat="1" ht="45">
      <c r="A39" s="87">
        <v>29</v>
      </c>
      <c r="B39" s="68">
        <v>46097</v>
      </c>
      <c r="C39" s="69">
        <v>46387</v>
      </c>
      <c r="D39" s="36" t="s">
        <v>105</v>
      </c>
      <c r="E39" s="70">
        <v>49</v>
      </c>
      <c r="F39" s="71" t="s">
        <v>103</v>
      </c>
      <c r="G39" s="71" t="s">
        <v>110</v>
      </c>
      <c r="H39" s="72">
        <v>11970</v>
      </c>
      <c r="I39" s="73"/>
      <c r="J39" s="72">
        <f t="shared" si="7"/>
        <v>11970</v>
      </c>
      <c r="K39" s="75" t="s">
        <v>30</v>
      </c>
    </row>
    <row r="40" spans="1:11" s="74" customFormat="1" ht="45">
      <c r="A40" s="87">
        <v>30</v>
      </c>
      <c r="B40" s="68">
        <v>46097</v>
      </c>
      <c r="C40" s="69">
        <v>46387</v>
      </c>
      <c r="D40" s="36" t="s">
        <v>106</v>
      </c>
      <c r="E40" s="70">
        <v>62</v>
      </c>
      <c r="F40" s="71" t="s">
        <v>103</v>
      </c>
      <c r="G40" s="71" t="s">
        <v>111</v>
      </c>
      <c r="H40" s="72">
        <v>7560</v>
      </c>
      <c r="I40" s="73"/>
      <c r="J40" s="72">
        <f t="shared" si="7"/>
        <v>7560</v>
      </c>
      <c r="K40" s="75" t="s">
        <v>30</v>
      </c>
    </row>
    <row r="41" spans="1:11" s="74" customFormat="1" ht="45">
      <c r="A41" s="87">
        <v>31</v>
      </c>
      <c r="B41" s="68">
        <v>46097</v>
      </c>
      <c r="C41" s="69">
        <v>46387</v>
      </c>
      <c r="D41" s="36" t="s">
        <v>107</v>
      </c>
      <c r="E41" s="70">
        <v>63</v>
      </c>
      <c r="F41" s="71" t="s">
        <v>103</v>
      </c>
      <c r="G41" s="71" t="s">
        <v>112</v>
      </c>
      <c r="H41" s="72">
        <v>7560</v>
      </c>
      <c r="I41" s="73"/>
      <c r="J41" s="72">
        <f t="shared" si="7"/>
        <v>7560</v>
      </c>
      <c r="K41" s="75" t="s">
        <v>30</v>
      </c>
    </row>
    <row r="42" spans="1:11" s="74" customFormat="1" ht="45">
      <c r="A42" s="87">
        <v>32</v>
      </c>
      <c r="B42" s="68">
        <v>46097</v>
      </c>
      <c r="C42" s="69">
        <v>46387</v>
      </c>
      <c r="D42" s="36" t="s">
        <v>108</v>
      </c>
      <c r="E42" s="70">
        <v>78</v>
      </c>
      <c r="F42" s="71" t="s">
        <v>103</v>
      </c>
      <c r="G42" s="71" t="s">
        <v>113</v>
      </c>
      <c r="H42" s="72">
        <v>16830</v>
      </c>
      <c r="I42" s="73"/>
      <c r="J42" s="72">
        <f t="shared" si="7"/>
        <v>16830</v>
      </c>
      <c r="K42" s="75" t="s">
        <v>30</v>
      </c>
    </row>
    <row r="43" spans="1:11" s="74" customFormat="1" ht="45">
      <c r="A43" s="87">
        <v>33</v>
      </c>
      <c r="B43" s="68">
        <v>46098</v>
      </c>
      <c r="C43" s="69">
        <v>46387</v>
      </c>
      <c r="D43" s="36" t="s">
        <v>71</v>
      </c>
      <c r="E43" s="70">
        <v>3</v>
      </c>
      <c r="F43" s="71" t="s">
        <v>114</v>
      </c>
      <c r="G43" s="71" t="s">
        <v>115</v>
      </c>
      <c r="H43" s="72">
        <v>1010554.2</v>
      </c>
      <c r="I43" s="73"/>
      <c r="J43" s="72">
        <f t="shared" si="7"/>
        <v>1010554.2</v>
      </c>
      <c r="K43" s="75" t="s">
        <v>30</v>
      </c>
    </row>
    <row r="44" spans="1:11" s="74" customFormat="1" ht="30">
      <c r="A44" s="87">
        <v>34</v>
      </c>
      <c r="B44" s="68">
        <v>46098</v>
      </c>
      <c r="C44" s="69">
        <v>46387</v>
      </c>
      <c r="D44" s="36" t="s">
        <v>117</v>
      </c>
      <c r="E44" s="70">
        <v>4</v>
      </c>
      <c r="F44" s="71" t="s">
        <v>116</v>
      </c>
      <c r="G44" s="71" t="s">
        <v>122</v>
      </c>
      <c r="H44" s="72">
        <v>307803</v>
      </c>
      <c r="I44" s="73"/>
      <c r="J44" s="72">
        <f t="shared" si="7"/>
        <v>307803</v>
      </c>
      <c r="K44" s="75" t="s">
        <v>30</v>
      </c>
    </row>
    <row r="45" spans="1:11" s="74" customFormat="1" ht="30">
      <c r="A45" s="87">
        <v>35</v>
      </c>
      <c r="B45" s="68">
        <v>46098</v>
      </c>
      <c r="C45" s="69">
        <v>46387</v>
      </c>
      <c r="D45" s="36" t="s">
        <v>120</v>
      </c>
      <c r="E45" s="70">
        <v>140</v>
      </c>
      <c r="F45" s="71" t="s">
        <v>118</v>
      </c>
      <c r="G45" s="71" t="s">
        <v>123</v>
      </c>
      <c r="H45" s="72">
        <v>887263.82</v>
      </c>
      <c r="I45" s="73"/>
      <c r="J45" s="72">
        <f>+H45</f>
        <v>887263.82</v>
      </c>
      <c r="K45" s="75" t="s">
        <v>30</v>
      </c>
    </row>
    <row r="46" spans="1:11" s="74" customFormat="1" ht="30">
      <c r="A46" s="87">
        <v>36</v>
      </c>
      <c r="B46" s="68">
        <v>46098</v>
      </c>
      <c r="C46" s="69">
        <v>46387</v>
      </c>
      <c r="D46" s="36" t="s">
        <v>121</v>
      </c>
      <c r="E46" s="70">
        <v>169</v>
      </c>
      <c r="F46" s="71" t="s">
        <v>119</v>
      </c>
      <c r="G46" s="71" t="s">
        <v>124</v>
      </c>
      <c r="H46" s="72">
        <v>919641.22</v>
      </c>
      <c r="I46" s="73"/>
      <c r="J46" s="72">
        <f>+H46</f>
        <v>919641.22</v>
      </c>
      <c r="K46" s="75" t="s">
        <v>30</v>
      </c>
    </row>
    <row r="47" spans="1:11" s="74" customFormat="1" ht="45">
      <c r="A47" s="87">
        <v>37</v>
      </c>
      <c r="B47" s="68">
        <v>46099</v>
      </c>
      <c r="C47" s="69">
        <v>46387</v>
      </c>
      <c r="D47" s="36" t="s">
        <v>126</v>
      </c>
      <c r="E47" s="70">
        <v>11</v>
      </c>
      <c r="F47" s="71" t="s">
        <v>125</v>
      </c>
      <c r="G47" s="71" t="s">
        <v>127</v>
      </c>
      <c r="H47" s="72">
        <v>244625.8</v>
      </c>
      <c r="I47" s="73"/>
      <c r="J47" s="72">
        <f t="shared" si="7"/>
        <v>244625.8</v>
      </c>
      <c r="K47" s="75" t="s">
        <v>30</v>
      </c>
    </row>
    <row r="48" spans="1:11" s="74" customFormat="1" ht="30">
      <c r="A48" s="87">
        <v>38</v>
      </c>
      <c r="B48" s="68">
        <v>46099</v>
      </c>
      <c r="C48" s="69">
        <v>46387</v>
      </c>
      <c r="D48" s="36" t="s">
        <v>128</v>
      </c>
      <c r="E48" s="70">
        <v>252</v>
      </c>
      <c r="F48" s="71" t="s">
        <v>131</v>
      </c>
      <c r="G48" s="71" t="s">
        <v>132</v>
      </c>
      <c r="H48" s="72">
        <v>94400</v>
      </c>
      <c r="I48" s="73"/>
      <c r="J48" s="72">
        <f t="shared" si="7"/>
        <v>94400</v>
      </c>
      <c r="K48" s="75" t="s">
        <v>30</v>
      </c>
    </row>
    <row r="49" spans="1:11" s="74" customFormat="1" ht="45">
      <c r="A49" s="87">
        <v>39</v>
      </c>
      <c r="B49" s="68">
        <v>46099</v>
      </c>
      <c r="C49" s="69">
        <v>46387</v>
      </c>
      <c r="D49" s="36" t="s">
        <v>129</v>
      </c>
      <c r="E49" s="70">
        <v>127</v>
      </c>
      <c r="F49" s="71" t="s">
        <v>130</v>
      </c>
      <c r="G49" s="71" t="s">
        <v>133</v>
      </c>
      <c r="H49" s="72">
        <v>240000</v>
      </c>
      <c r="I49" s="73"/>
      <c r="J49" s="72">
        <f t="shared" si="7"/>
        <v>240000</v>
      </c>
      <c r="K49" s="75" t="s">
        <v>30</v>
      </c>
    </row>
    <row r="50" spans="1:11" s="74" customFormat="1" ht="30">
      <c r="A50" s="87">
        <v>40</v>
      </c>
      <c r="B50" s="68">
        <v>46100</v>
      </c>
      <c r="C50" s="69">
        <v>46387</v>
      </c>
      <c r="D50" s="36" t="s">
        <v>134</v>
      </c>
      <c r="E50" s="70">
        <v>2160</v>
      </c>
      <c r="F50" s="71" t="s">
        <v>135</v>
      </c>
      <c r="G50" s="71" t="s">
        <v>136</v>
      </c>
      <c r="H50" s="72">
        <v>17069.97</v>
      </c>
      <c r="I50" s="73"/>
      <c r="J50" s="72">
        <f t="shared" si="7"/>
        <v>17069.97</v>
      </c>
      <c r="K50" s="75" t="s">
        <v>30</v>
      </c>
    </row>
    <row r="51" spans="1:11" s="74" customFormat="1" ht="60">
      <c r="A51" s="87">
        <v>41</v>
      </c>
      <c r="B51" s="68">
        <v>46100</v>
      </c>
      <c r="C51" s="69">
        <v>46387</v>
      </c>
      <c r="D51" s="36" t="s">
        <v>138</v>
      </c>
      <c r="E51" s="70">
        <v>101</v>
      </c>
      <c r="F51" s="71" t="s">
        <v>137</v>
      </c>
      <c r="G51" s="71" t="s">
        <v>139</v>
      </c>
      <c r="H51" s="72">
        <v>8024346.3099999996</v>
      </c>
      <c r="I51" s="73"/>
      <c r="J51" s="72">
        <f t="shared" si="7"/>
        <v>8024346.3099999996</v>
      </c>
      <c r="K51" s="75" t="s">
        <v>30</v>
      </c>
    </row>
    <row r="52" spans="1:11" s="74" customFormat="1" ht="45">
      <c r="A52" s="87">
        <v>42</v>
      </c>
      <c r="B52" s="68">
        <v>46105</v>
      </c>
      <c r="C52" s="69">
        <v>46387</v>
      </c>
      <c r="D52" s="36" t="s">
        <v>147</v>
      </c>
      <c r="E52" s="70">
        <v>5820</v>
      </c>
      <c r="F52" s="71" t="s">
        <v>146</v>
      </c>
      <c r="G52" s="71" t="s">
        <v>142</v>
      </c>
      <c r="H52" s="72">
        <v>13358.5</v>
      </c>
      <c r="I52" s="73"/>
      <c r="J52" s="72">
        <f t="shared" si="7"/>
        <v>13358.5</v>
      </c>
      <c r="K52" s="75" t="s">
        <v>30</v>
      </c>
    </row>
    <row r="53" spans="1:11" s="74" customFormat="1" ht="45">
      <c r="A53" s="87">
        <v>43</v>
      </c>
      <c r="B53" s="68">
        <v>46105</v>
      </c>
      <c r="C53" s="69">
        <v>46387</v>
      </c>
      <c r="D53" s="36" t="s">
        <v>148</v>
      </c>
      <c r="E53" s="70">
        <v>5879</v>
      </c>
      <c r="F53" s="71" t="s">
        <v>146</v>
      </c>
      <c r="G53" s="71" t="s">
        <v>143</v>
      </c>
      <c r="H53" s="72">
        <v>24776.53</v>
      </c>
      <c r="I53" s="73"/>
      <c r="J53" s="72">
        <f t="shared" si="7"/>
        <v>24776.53</v>
      </c>
      <c r="K53" s="75" t="s">
        <v>30</v>
      </c>
    </row>
    <row r="54" spans="1:11" s="74" customFormat="1" ht="30">
      <c r="A54" s="87">
        <v>44</v>
      </c>
      <c r="B54" s="68">
        <v>46105</v>
      </c>
      <c r="C54" s="69">
        <v>46387</v>
      </c>
      <c r="D54" s="36" t="s">
        <v>145</v>
      </c>
      <c r="E54" s="70">
        <v>5535</v>
      </c>
      <c r="F54" s="71" t="s">
        <v>144</v>
      </c>
      <c r="G54" s="71" t="s">
        <v>149</v>
      </c>
      <c r="H54" s="72">
        <v>331430</v>
      </c>
      <c r="I54" s="73"/>
      <c r="J54" s="72">
        <f t="shared" si="7"/>
        <v>331430</v>
      </c>
      <c r="K54" s="75" t="s">
        <v>30</v>
      </c>
    </row>
    <row r="55" spans="1:11" s="74" customFormat="1" ht="45">
      <c r="A55" s="87">
        <v>45</v>
      </c>
      <c r="B55" s="68">
        <v>46105</v>
      </c>
      <c r="C55" s="69">
        <v>46387</v>
      </c>
      <c r="D55" s="36" t="s">
        <v>151</v>
      </c>
      <c r="E55" s="70">
        <v>2635</v>
      </c>
      <c r="F55" s="71" t="s">
        <v>150</v>
      </c>
      <c r="G55" s="71" t="s">
        <v>155</v>
      </c>
      <c r="H55" s="72">
        <v>13209.67</v>
      </c>
      <c r="I55" s="73"/>
      <c r="J55" s="72">
        <f t="shared" si="7"/>
        <v>13209.67</v>
      </c>
      <c r="K55" s="75" t="s">
        <v>30</v>
      </c>
    </row>
    <row r="56" spans="1:11" s="74" customFormat="1" ht="45">
      <c r="A56" s="87">
        <v>46</v>
      </c>
      <c r="B56" s="68">
        <v>46105</v>
      </c>
      <c r="C56" s="69">
        <v>46387</v>
      </c>
      <c r="D56" s="36" t="s">
        <v>152</v>
      </c>
      <c r="E56" s="70">
        <v>2662</v>
      </c>
      <c r="F56" s="71" t="s">
        <v>150</v>
      </c>
      <c r="G56" s="71" t="s">
        <v>156</v>
      </c>
      <c r="H56" s="72">
        <v>88125.7</v>
      </c>
      <c r="I56" s="73"/>
      <c r="J56" s="72">
        <f t="shared" si="7"/>
        <v>88125.7</v>
      </c>
      <c r="K56" s="75" t="s">
        <v>30</v>
      </c>
    </row>
    <row r="57" spans="1:11" s="74" customFormat="1" ht="45">
      <c r="A57" s="87">
        <v>47</v>
      </c>
      <c r="B57" s="68">
        <v>46105</v>
      </c>
      <c r="C57" s="69">
        <v>46387</v>
      </c>
      <c r="D57" s="36" t="s">
        <v>153</v>
      </c>
      <c r="E57" s="70">
        <v>2765</v>
      </c>
      <c r="F57" s="71" t="s">
        <v>150</v>
      </c>
      <c r="G57" s="71" t="s">
        <v>158</v>
      </c>
      <c r="H57" s="72">
        <v>21528.87</v>
      </c>
      <c r="I57" s="73"/>
      <c r="J57" s="72">
        <f t="shared" si="7"/>
        <v>21528.87</v>
      </c>
      <c r="K57" s="75" t="s">
        <v>30</v>
      </c>
    </row>
    <row r="58" spans="1:11" s="74" customFormat="1" ht="45">
      <c r="A58" s="87">
        <v>48</v>
      </c>
      <c r="B58" s="68">
        <v>46105</v>
      </c>
      <c r="C58" s="69">
        <v>46387</v>
      </c>
      <c r="D58" s="36" t="s">
        <v>154</v>
      </c>
      <c r="E58" s="70">
        <v>2766</v>
      </c>
      <c r="F58" s="71" t="s">
        <v>150</v>
      </c>
      <c r="G58" s="71" t="s">
        <v>157</v>
      </c>
      <c r="H58" s="72">
        <v>19201.11</v>
      </c>
      <c r="I58" s="73"/>
      <c r="J58" s="72">
        <f t="shared" si="7"/>
        <v>19201.11</v>
      </c>
      <c r="K58" s="75" t="s">
        <v>30</v>
      </c>
    </row>
    <row r="59" spans="1:11" s="74" customFormat="1" ht="45">
      <c r="A59" s="87">
        <v>49</v>
      </c>
      <c r="B59" s="68">
        <v>46105</v>
      </c>
      <c r="C59" s="69">
        <v>46387</v>
      </c>
      <c r="D59" s="36" t="s">
        <v>162</v>
      </c>
      <c r="E59" s="70">
        <v>135</v>
      </c>
      <c r="F59" s="71" t="s">
        <v>161</v>
      </c>
      <c r="G59" s="71" t="s">
        <v>163</v>
      </c>
      <c r="H59" s="72">
        <v>1196793.76</v>
      </c>
      <c r="I59" s="73"/>
      <c r="J59" s="72">
        <f t="shared" si="7"/>
        <v>1196793.76</v>
      </c>
      <c r="K59" s="75" t="s">
        <v>30</v>
      </c>
    </row>
    <row r="60" spans="1:11" s="74" customFormat="1" ht="45">
      <c r="A60" s="87">
        <v>50</v>
      </c>
      <c r="B60" s="68">
        <v>46106</v>
      </c>
      <c r="C60" s="69">
        <v>46387</v>
      </c>
      <c r="D60" s="36" t="s">
        <v>159</v>
      </c>
      <c r="E60" s="70">
        <v>9641</v>
      </c>
      <c r="F60" s="71" t="s">
        <v>75</v>
      </c>
      <c r="G60" s="71" t="s">
        <v>176</v>
      </c>
      <c r="H60" s="72">
        <v>16320.226000000001</v>
      </c>
      <c r="I60" s="73"/>
      <c r="J60" s="72">
        <f t="shared" si="7"/>
        <v>16320.226000000001</v>
      </c>
      <c r="K60" s="75" t="s">
        <v>30</v>
      </c>
    </row>
    <row r="61" spans="1:11" s="74" customFormat="1" ht="45">
      <c r="A61" s="87">
        <v>51</v>
      </c>
      <c r="B61" s="68">
        <v>46106</v>
      </c>
      <c r="C61" s="69">
        <v>46387</v>
      </c>
      <c r="D61" s="36" t="s">
        <v>160</v>
      </c>
      <c r="E61" s="70">
        <v>9642</v>
      </c>
      <c r="F61" s="71" t="s">
        <v>75</v>
      </c>
      <c r="G61" s="71" t="s">
        <v>177</v>
      </c>
      <c r="H61" s="72">
        <v>14185.99</v>
      </c>
      <c r="I61" s="73"/>
      <c r="J61" s="72">
        <f t="shared" si="7"/>
        <v>14185.99</v>
      </c>
      <c r="K61" s="75" t="s">
        <v>30</v>
      </c>
    </row>
    <row r="62" spans="1:11" s="74" customFormat="1" ht="45">
      <c r="A62" s="87">
        <v>52</v>
      </c>
      <c r="B62" s="68">
        <v>46106</v>
      </c>
      <c r="C62" s="69">
        <v>46387</v>
      </c>
      <c r="D62" s="36" t="s">
        <v>164</v>
      </c>
      <c r="E62" s="70">
        <v>9658</v>
      </c>
      <c r="F62" s="71" t="s">
        <v>75</v>
      </c>
      <c r="G62" s="71" t="s">
        <v>178</v>
      </c>
      <c r="H62" s="72">
        <v>12444.05</v>
      </c>
      <c r="I62" s="73"/>
      <c r="J62" s="72">
        <f t="shared" si="7"/>
        <v>12444.05</v>
      </c>
      <c r="K62" s="75" t="s">
        <v>30</v>
      </c>
    </row>
    <row r="63" spans="1:11" s="74" customFormat="1" ht="45">
      <c r="A63" s="87">
        <v>53</v>
      </c>
      <c r="B63" s="68">
        <v>46106</v>
      </c>
      <c r="C63" s="69">
        <v>46387</v>
      </c>
      <c r="D63" s="36" t="s">
        <v>165</v>
      </c>
      <c r="E63" s="70">
        <v>9671</v>
      </c>
      <c r="F63" s="71" t="s">
        <v>75</v>
      </c>
      <c r="G63" s="71" t="s">
        <v>179</v>
      </c>
      <c r="H63" s="72">
        <v>102296.72</v>
      </c>
      <c r="I63" s="73"/>
      <c r="J63" s="72">
        <f t="shared" si="7"/>
        <v>102296.72</v>
      </c>
      <c r="K63" s="75" t="s">
        <v>30</v>
      </c>
    </row>
    <row r="64" spans="1:11" s="74" customFormat="1" ht="45">
      <c r="A64" s="87">
        <v>54</v>
      </c>
      <c r="B64" s="68">
        <v>46106</v>
      </c>
      <c r="C64" s="69">
        <v>46387</v>
      </c>
      <c r="D64" s="36" t="s">
        <v>166</v>
      </c>
      <c r="E64" s="70">
        <v>9695</v>
      </c>
      <c r="F64" s="71" t="s">
        <v>75</v>
      </c>
      <c r="G64" s="71" t="s">
        <v>180</v>
      </c>
      <c r="H64" s="72">
        <v>15296.689999999999</v>
      </c>
      <c r="I64" s="73"/>
      <c r="J64" s="72">
        <f t="shared" si="7"/>
        <v>15296.689999999999</v>
      </c>
      <c r="K64" s="75" t="s">
        <v>30</v>
      </c>
    </row>
    <row r="65" spans="1:11" s="74" customFormat="1" ht="45">
      <c r="A65" s="87">
        <v>55</v>
      </c>
      <c r="B65" s="68">
        <v>46106</v>
      </c>
      <c r="C65" s="69">
        <v>46387</v>
      </c>
      <c r="D65" s="36" t="s">
        <v>167</v>
      </c>
      <c r="E65" s="70">
        <v>9711</v>
      </c>
      <c r="F65" s="71" t="s">
        <v>75</v>
      </c>
      <c r="G65" s="71" t="s">
        <v>181</v>
      </c>
      <c r="H65" s="72">
        <v>12726.24</v>
      </c>
      <c r="I65" s="73"/>
      <c r="J65" s="72">
        <f t="shared" si="7"/>
        <v>12726.24</v>
      </c>
      <c r="K65" s="75" t="s">
        <v>30</v>
      </c>
    </row>
    <row r="66" spans="1:11" s="74" customFormat="1" ht="45">
      <c r="A66" s="87">
        <v>56</v>
      </c>
      <c r="B66" s="68">
        <v>46106</v>
      </c>
      <c r="C66" s="69">
        <v>46387</v>
      </c>
      <c r="D66" s="36" t="s">
        <v>168</v>
      </c>
      <c r="E66" s="70">
        <v>9718</v>
      </c>
      <c r="F66" s="71" t="s">
        <v>75</v>
      </c>
      <c r="G66" s="71" t="s">
        <v>182</v>
      </c>
      <c r="H66" s="72">
        <v>34367.839999999997</v>
      </c>
      <c r="I66" s="73"/>
      <c r="J66" s="72">
        <f t="shared" si="7"/>
        <v>34367.839999999997</v>
      </c>
      <c r="K66" s="75" t="s">
        <v>30</v>
      </c>
    </row>
    <row r="67" spans="1:11" s="74" customFormat="1" ht="45">
      <c r="A67" s="87">
        <v>57</v>
      </c>
      <c r="B67" s="68">
        <v>46106</v>
      </c>
      <c r="C67" s="69">
        <v>46387</v>
      </c>
      <c r="D67" s="36" t="s">
        <v>169</v>
      </c>
      <c r="E67" s="70">
        <v>9756</v>
      </c>
      <c r="F67" s="71" t="s">
        <v>75</v>
      </c>
      <c r="G67" s="71" t="s">
        <v>183</v>
      </c>
      <c r="H67" s="72">
        <v>15149.42</v>
      </c>
      <c r="I67" s="73"/>
      <c r="J67" s="72">
        <f t="shared" si="7"/>
        <v>15149.42</v>
      </c>
      <c r="K67" s="75" t="s">
        <v>30</v>
      </c>
    </row>
    <row r="68" spans="1:11" s="74" customFormat="1" ht="45">
      <c r="A68" s="87">
        <v>58</v>
      </c>
      <c r="B68" s="68">
        <v>46106</v>
      </c>
      <c r="C68" s="69">
        <v>46387</v>
      </c>
      <c r="D68" s="36" t="s">
        <v>170</v>
      </c>
      <c r="E68" s="70">
        <v>9781</v>
      </c>
      <c r="F68" s="71" t="s">
        <v>75</v>
      </c>
      <c r="G68" s="71" t="s">
        <v>184</v>
      </c>
      <c r="H68" s="72">
        <v>221073.77000000002</v>
      </c>
      <c r="I68" s="73"/>
      <c r="J68" s="72">
        <f t="shared" si="7"/>
        <v>221073.77000000002</v>
      </c>
      <c r="K68" s="75" t="s">
        <v>30</v>
      </c>
    </row>
    <row r="69" spans="1:11" s="74" customFormat="1" ht="45">
      <c r="A69" s="87">
        <v>59</v>
      </c>
      <c r="B69" s="68">
        <v>46106</v>
      </c>
      <c r="C69" s="69">
        <v>46387</v>
      </c>
      <c r="D69" s="36" t="s">
        <v>171</v>
      </c>
      <c r="E69" s="70">
        <v>9784</v>
      </c>
      <c r="F69" s="71" t="s">
        <v>75</v>
      </c>
      <c r="G69" s="71" t="s">
        <v>185</v>
      </c>
      <c r="H69" s="72">
        <v>37820.28</v>
      </c>
      <c r="I69" s="73"/>
      <c r="J69" s="72">
        <f t="shared" si="7"/>
        <v>37820.28</v>
      </c>
      <c r="K69" s="75" t="s">
        <v>30</v>
      </c>
    </row>
    <row r="70" spans="1:11" s="74" customFormat="1" ht="45">
      <c r="A70" s="87">
        <v>60</v>
      </c>
      <c r="B70" s="68">
        <v>46106</v>
      </c>
      <c r="C70" s="69">
        <v>46387</v>
      </c>
      <c r="D70" s="36" t="s">
        <v>172</v>
      </c>
      <c r="E70" s="70">
        <v>9816</v>
      </c>
      <c r="F70" s="71" t="s">
        <v>75</v>
      </c>
      <c r="G70" s="71" t="s">
        <v>186</v>
      </c>
      <c r="H70" s="72">
        <v>47524.600000000006</v>
      </c>
      <c r="I70" s="73"/>
      <c r="J70" s="72">
        <f t="shared" si="7"/>
        <v>47524.600000000006</v>
      </c>
      <c r="K70" s="75" t="s">
        <v>30</v>
      </c>
    </row>
    <row r="71" spans="1:11" s="74" customFormat="1" ht="45">
      <c r="A71" s="87">
        <v>61</v>
      </c>
      <c r="B71" s="68">
        <v>46106</v>
      </c>
      <c r="C71" s="69">
        <v>46387</v>
      </c>
      <c r="D71" s="36" t="s">
        <v>173</v>
      </c>
      <c r="E71" s="70">
        <v>9822</v>
      </c>
      <c r="F71" s="71" t="s">
        <v>75</v>
      </c>
      <c r="G71" s="71" t="s">
        <v>187</v>
      </c>
      <c r="H71" s="72">
        <v>17356.560000000001</v>
      </c>
      <c r="I71" s="73"/>
      <c r="J71" s="72">
        <f t="shared" si="7"/>
        <v>17356.560000000001</v>
      </c>
      <c r="K71" s="75" t="s">
        <v>30</v>
      </c>
    </row>
    <row r="72" spans="1:11" s="74" customFormat="1" ht="45">
      <c r="A72" s="87">
        <v>62</v>
      </c>
      <c r="B72" s="68">
        <v>46106</v>
      </c>
      <c r="C72" s="69">
        <v>46387</v>
      </c>
      <c r="D72" s="36" t="s">
        <v>174</v>
      </c>
      <c r="E72" s="70">
        <v>9833</v>
      </c>
      <c r="F72" s="71" t="s">
        <v>75</v>
      </c>
      <c r="G72" s="71" t="s">
        <v>188</v>
      </c>
      <c r="H72" s="72">
        <v>15144.54</v>
      </c>
      <c r="I72" s="73"/>
      <c r="J72" s="72">
        <f t="shared" si="7"/>
        <v>15144.54</v>
      </c>
      <c r="K72" s="75" t="s">
        <v>30</v>
      </c>
    </row>
    <row r="73" spans="1:11" s="74" customFormat="1" ht="45">
      <c r="A73" s="87">
        <v>63</v>
      </c>
      <c r="B73" s="68">
        <v>46106</v>
      </c>
      <c r="C73" s="69">
        <v>46387</v>
      </c>
      <c r="D73" s="36" t="s">
        <v>175</v>
      </c>
      <c r="E73" s="70">
        <v>9937</v>
      </c>
      <c r="F73" s="71" t="s">
        <v>75</v>
      </c>
      <c r="G73" s="71" t="s">
        <v>189</v>
      </c>
      <c r="H73" s="72">
        <v>24736.92</v>
      </c>
      <c r="I73" s="73"/>
      <c r="J73" s="72">
        <f t="shared" si="7"/>
        <v>24736.92</v>
      </c>
      <c r="K73" s="75" t="s">
        <v>30</v>
      </c>
    </row>
    <row r="74" spans="1:11" s="74" customFormat="1" ht="45">
      <c r="A74" s="87">
        <v>64</v>
      </c>
      <c r="B74" s="68">
        <v>46106</v>
      </c>
      <c r="C74" s="69">
        <v>46387</v>
      </c>
      <c r="D74" s="36" t="s">
        <v>190</v>
      </c>
      <c r="E74" s="70">
        <v>115</v>
      </c>
      <c r="F74" s="71" t="s">
        <v>191</v>
      </c>
      <c r="G74" s="71" t="s">
        <v>194</v>
      </c>
      <c r="H74" s="72">
        <v>2812500</v>
      </c>
      <c r="I74" s="73"/>
      <c r="J74" s="72">
        <f t="shared" si="7"/>
        <v>2812500</v>
      </c>
      <c r="K74" s="75" t="s">
        <v>30</v>
      </c>
    </row>
    <row r="75" spans="1:11" s="74" customFormat="1" ht="45">
      <c r="A75" s="87">
        <v>65</v>
      </c>
      <c r="B75" s="68">
        <v>46106</v>
      </c>
      <c r="C75" s="69">
        <v>46387</v>
      </c>
      <c r="D75" s="36" t="s">
        <v>193</v>
      </c>
      <c r="E75" s="70">
        <v>197</v>
      </c>
      <c r="F75" s="71" t="s">
        <v>192</v>
      </c>
      <c r="G75" s="71" t="s">
        <v>195</v>
      </c>
      <c r="H75" s="72">
        <v>269032.63</v>
      </c>
      <c r="I75" s="73"/>
      <c r="J75" s="72">
        <f t="shared" si="7"/>
        <v>269032.63</v>
      </c>
      <c r="K75" s="75" t="s">
        <v>30</v>
      </c>
    </row>
    <row r="76" spans="1:11" s="74" customFormat="1" ht="33" customHeight="1">
      <c r="A76" s="87">
        <v>66</v>
      </c>
      <c r="B76" s="68">
        <v>46106</v>
      </c>
      <c r="C76" s="69">
        <v>46387</v>
      </c>
      <c r="D76" s="36" t="s">
        <v>197</v>
      </c>
      <c r="E76" s="70">
        <v>64</v>
      </c>
      <c r="F76" s="71" t="s">
        <v>196</v>
      </c>
      <c r="G76" s="71" t="s">
        <v>200</v>
      </c>
      <c r="H76" s="72">
        <v>247800</v>
      </c>
      <c r="I76" s="73"/>
      <c r="J76" s="72">
        <f t="shared" si="7"/>
        <v>247800</v>
      </c>
      <c r="K76" s="75" t="s">
        <v>30</v>
      </c>
    </row>
    <row r="77" spans="1:11" s="74" customFormat="1" ht="30">
      <c r="A77" s="87">
        <v>67</v>
      </c>
      <c r="B77" s="68">
        <v>46107</v>
      </c>
      <c r="C77" s="69">
        <v>46387</v>
      </c>
      <c r="D77" s="36" t="s">
        <v>198</v>
      </c>
      <c r="E77" s="70">
        <v>7831</v>
      </c>
      <c r="F77" s="71" t="s">
        <v>199</v>
      </c>
      <c r="G77" s="71" t="s">
        <v>201</v>
      </c>
      <c r="H77" s="72">
        <v>404523.25</v>
      </c>
      <c r="I77" s="73"/>
      <c r="J77" s="72">
        <f t="shared" si="7"/>
        <v>404523.25</v>
      </c>
      <c r="K77" s="75" t="s">
        <v>30</v>
      </c>
    </row>
    <row r="78" spans="1:11" s="74" customFormat="1" ht="45">
      <c r="A78" s="87">
        <v>68</v>
      </c>
      <c r="B78" s="68">
        <v>46107</v>
      </c>
      <c r="C78" s="69">
        <v>46387</v>
      </c>
      <c r="D78" s="36" t="s">
        <v>202</v>
      </c>
      <c r="E78" s="70">
        <v>4503</v>
      </c>
      <c r="F78" s="71" t="s">
        <v>203</v>
      </c>
      <c r="G78" s="71" t="s">
        <v>205</v>
      </c>
      <c r="H78" s="72">
        <v>73307.5</v>
      </c>
      <c r="I78" s="73"/>
      <c r="J78" s="72">
        <f t="shared" si="7"/>
        <v>73307.5</v>
      </c>
      <c r="K78" s="75" t="s">
        <v>30</v>
      </c>
    </row>
    <row r="79" spans="1:11" s="74" customFormat="1" ht="45">
      <c r="A79" s="87">
        <v>69</v>
      </c>
      <c r="B79" s="68">
        <v>46107</v>
      </c>
      <c r="C79" s="69">
        <v>46387</v>
      </c>
      <c r="D79" s="36" t="s">
        <v>204</v>
      </c>
      <c r="E79" s="70">
        <v>2</v>
      </c>
      <c r="F79" s="71" t="s">
        <v>74</v>
      </c>
      <c r="G79" s="71" t="s">
        <v>206</v>
      </c>
      <c r="H79" s="72">
        <v>20664.62</v>
      </c>
      <c r="I79" s="73"/>
      <c r="J79" s="72">
        <f t="shared" si="7"/>
        <v>20664.62</v>
      </c>
      <c r="K79" s="75" t="s">
        <v>30</v>
      </c>
    </row>
    <row r="80" spans="1:11" s="74" customFormat="1" ht="45">
      <c r="A80" s="87">
        <v>70</v>
      </c>
      <c r="B80" s="68">
        <v>46107</v>
      </c>
      <c r="C80" s="69">
        <v>46387</v>
      </c>
      <c r="D80" s="36" t="s">
        <v>208</v>
      </c>
      <c r="E80" s="70">
        <v>57</v>
      </c>
      <c r="F80" s="71" t="s">
        <v>207</v>
      </c>
      <c r="G80" s="71" t="s">
        <v>209</v>
      </c>
      <c r="H80" s="72">
        <v>38611.96</v>
      </c>
      <c r="I80" s="73"/>
      <c r="J80" s="72">
        <f t="shared" si="7"/>
        <v>38611.96</v>
      </c>
      <c r="K80" s="75" t="s">
        <v>30</v>
      </c>
    </row>
    <row r="81" spans="1:11" s="74" customFormat="1" ht="30">
      <c r="A81" s="87">
        <v>71</v>
      </c>
      <c r="B81" s="68">
        <v>46108</v>
      </c>
      <c r="C81" s="69">
        <v>46387</v>
      </c>
      <c r="D81" s="36" t="s">
        <v>210</v>
      </c>
      <c r="E81" s="70">
        <v>7213</v>
      </c>
      <c r="F81" s="71" t="s">
        <v>135</v>
      </c>
      <c r="G81" s="71" t="s">
        <v>216</v>
      </c>
      <c r="H81" s="72">
        <v>773.5</v>
      </c>
      <c r="I81" s="73"/>
      <c r="J81" s="72">
        <f t="shared" si="7"/>
        <v>773.5</v>
      </c>
      <c r="K81" s="75" t="s">
        <v>30</v>
      </c>
    </row>
    <row r="82" spans="1:11" s="74" customFormat="1" ht="30">
      <c r="A82" s="87">
        <v>72</v>
      </c>
      <c r="B82" s="68">
        <v>46108</v>
      </c>
      <c r="C82" s="69">
        <v>46387</v>
      </c>
      <c r="D82" s="36" t="s">
        <v>211</v>
      </c>
      <c r="E82" s="70">
        <v>7214</v>
      </c>
      <c r="F82" s="71" t="s">
        <v>135</v>
      </c>
      <c r="G82" s="71" t="s">
        <v>217</v>
      </c>
      <c r="H82" s="72">
        <v>28425.51</v>
      </c>
      <c r="I82" s="73"/>
      <c r="J82" s="72">
        <f t="shared" si="7"/>
        <v>28425.51</v>
      </c>
      <c r="K82" s="75" t="s">
        <v>30</v>
      </c>
    </row>
    <row r="83" spans="1:11" s="74" customFormat="1" ht="30">
      <c r="A83" s="87">
        <v>73</v>
      </c>
      <c r="B83" s="68">
        <v>46108</v>
      </c>
      <c r="C83" s="69">
        <v>46387</v>
      </c>
      <c r="D83" s="36" t="s">
        <v>212</v>
      </c>
      <c r="E83" s="70">
        <v>7269</v>
      </c>
      <c r="F83" s="71" t="s">
        <v>135</v>
      </c>
      <c r="G83" s="71" t="s">
        <v>218</v>
      </c>
      <c r="H83" s="72">
        <v>445028.69</v>
      </c>
      <c r="I83" s="73"/>
      <c r="J83" s="72">
        <f t="shared" si="7"/>
        <v>445028.69</v>
      </c>
      <c r="K83" s="75" t="s">
        <v>30</v>
      </c>
    </row>
    <row r="84" spans="1:11" s="74" customFormat="1" ht="30">
      <c r="A84" s="87">
        <v>74</v>
      </c>
      <c r="B84" s="68">
        <v>46108</v>
      </c>
      <c r="C84" s="69">
        <v>46387</v>
      </c>
      <c r="D84" s="36" t="s">
        <v>213</v>
      </c>
      <c r="E84" s="70">
        <v>7447</v>
      </c>
      <c r="F84" s="71" t="s">
        <v>135</v>
      </c>
      <c r="G84" s="71" t="s">
        <v>219</v>
      </c>
      <c r="H84" s="72">
        <f>631088.9+643.5+22075.5</f>
        <v>653807.9</v>
      </c>
      <c r="I84" s="73"/>
      <c r="J84" s="72">
        <f t="shared" si="7"/>
        <v>653807.9</v>
      </c>
      <c r="K84" s="75" t="s">
        <v>30</v>
      </c>
    </row>
    <row r="85" spans="1:11" s="74" customFormat="1" ht="30">
      <c r="A85" s="87">
        <v>75</v>
      </c>
      <c r="B85" s="68">
        <v>46108</v>
      </c>
      <c r="C85" s="69">
        <v>46387</v>
      </c>
      <c r="D85" s="36" t="s">
        <v>214</v>
      </c>
      <c r="E85" s="70">
        <v>7701</v>
      </c>
      <c r="F85" s="71" t="s">
        <v>135</v>
      </c>
      <c r="G85" s="71" t="s">
        <v>220</v>
      </c>
      <c r="H85" s="72">
        <v>13214.5</v>
      </c>
      <c r="I85" s="73"/>
      <c r="J85" s="72">
        <f t="shared" si="7"/>
        <v>13214.5</v>
      </c>
      <c r="K85" s="75" t="s">
        <v>30</v>
      </c>
    </row>
    <row r="86" spans="1:11" s="74" customFormat="1" ht="30">
      <c r="A86" s="87">
        <v>76</v>
      </c>
      <c r="B86" s="68">
        <v>46108</v>
      </c>
      <c r="C86" s="69">
        <v>46387</v>
      </c>
      <c r="D86" s="36" t="s">
        <v>215</v>
      </c>
      <c r="E86" s="70">
        <v>7729</v>
      </c>
      <c r="F86" s="71" t="s">
        <v>135</v>
      </c>
      <c r="G86" s="71" t="s">
        <v>221</v>
      </c>
      <c r="H86" s="72">
        <v>2041</v>
      </c>
      <c r="I86" s="73"/>
      <c r="J86" s="72">
        <f t="shared" si="7"/>
        <v>2041</v>
      </c>
      <c r="K86" s="75" t="s">
        <v>30</v>
      </c>
    </row>
    <row r="87" spans="1:11" s="74" customFormat="1" ht="30">
      <c r="A87" s="87">
        <v>77</v>
      </c>
      <c r="B87" s="68">
        <v>46108</v>
      </c>
      <c r="C87" s="69">
        <v>46387</v>
      </c>
      <c r="D87" s="36" t="s">
        <v>223</v>
      </c>
      <c r="E87" s="70">
        <v>193</v>
      </c>
      <c r="F87" s="71" t="s">
        <v>222</v>
      </c>
      <c r="G87" s="71" t="s">
        <v>224</v>
      </c>
      <c r="H87" s="72">
        <v>41300</v>
      </c>
      <c r="I87" s="73"/>
      <c r="J87" s="72">
        <f t="shared" si="7"/>
        <v>41300</v>
      </c>
      <c r="K87" s="75" t="s">
        <v>30</v>
      </c>
    </row>
    <row r="88" spans="1:11" s="74" customFormat="1" ht="36.75" customHeight="1">
      <c r="A88" s="87">
        <v>78</v>
      </c>
      <c r="B88" s="68">
        <v>46111</v>
      </c>
      <c r="C88" s="69">
        <v>46387</v>
      </c>
      <c r="D88" s="36" t="s">
        <v>226</v>
      </c>
      <c r="E88" s="70">
        <v>317</v>
      </c>
      <c r="F88" s="71" t="s">
        <v>225</v>
      </c>
      <c r="G88" s="71" t="s">
        <v>227</v>
      </c>
      <c r="H88" s="72">
        <v>64900</v>
      </c>
      <c r="I88" s="73"/>
      <c r="J88" s="72">
        <f t="shared" si="7"/>
        <v>64900</v>
      </c>
      <c r="K88" s="75" t="s">
        <v>30</v>
      </c>
    </row>
    <row r="89" spans="1:11" s="74" customFormat="1" ht="30">
      <c r="A89" s="87">
        <v>79</v>
      </c>
      <c r="B89" s="68">
        <v>46112</v>
      </c>
      <c r="C89" s="69">
        <v>46387</v>
      </c>
      <c r="D89" s="36" t="s">
        <v>229</v>
      </c>
      <c r="E89" s="70">
        <v>553</v>
      </c>
      <c r="F89" s="71" t="s">
        <v>228</v>
      </c>
      <c r="G89" s="71" t="s">
        <v>230</v>
      </c>
      <c r="H89" s="72">
        <v>265594.40000000002</v>
      </c>
      <c r="I89" s="73"/>
      <c r="J89" s="72">
        <f t="shared" si="7"/>
        <v>265594.40000000002</v>
      </c>
      <c r="K89" s="75" t="s">
        <v>30</v>
      </c>
    </row>
    <row r="90" spans="1:11" s="74" customFormat="1" ht="15">
      <c r="A90" s="87"/>
      <c r="B90" s="68"/>
      <c r="C90" s="69"/>
      <c r="D90" s="36"/>
      <c r="E90" s="70"/>
      <c r="F90" s="71"/>
      <c r="G90" s="71"/>
      <c r="H90" s="72"/>
      <c r="I90" s="73"/>
      <c r="J90" s="72">
        <f t="shared" si="7"/>
        <v>0</v>
      </c>
      <c r="K90" s="75"/>
    </row>
    <row r="91" spans="1:11" s="74" customFormat="1" ht="15">
      <c r="A91" s="53"/>
      <c r="B91" s="68"/>
      <c r="C91" s="69"/>
      <c r="D91" s="36"/>
      <c r="E91" s="70"/>
      <c r="F91" s="71"/>
      <c r="G91" s="71"/>
      <c r="H91" s="72"/>
      <c r="I91" s="73"/>
      <c r="J91" s="72">
        <f t="shared" si="7"/>
        <v>0</v>
      </c>
      <c r="K91" s="75"/>
    </row>
    <row r="92" spans="1:11" s="74" customFormat="1" ht="15">
      <c r="A92" s="53"/>
      <c r="B92" s="68"/>
      <c r="C92" s="69"/>
      <c r="D92" s="36"/>
      <c r="E92" s="70"/>
      <c r="F92" s="71"/>
      <c r="G92" s="71"/>
      <c r="H92" s="72"/>
      <c r="I92" s="73"/>
      <c r="J92" s="72">
        <f t="shared" si="7"/>
        <v>0</v>
      </c>
      <c r="K92" s="75"/>
    </row>
    <row r="93" spans="1:11" s="48" customFormat="1" ht="15.75" thickBot="1">
      <c r="A93" s="53"/>
      <c r="B93" s="35"/>
      <c r="C93" s="39"/>
      <c r="D93" s="36"/>
      <c r="E93" s="40"/>
      <c r="F93" s="43"/>
      <c r="G93" s="37"/>
      <c r="H93" s="38"/>
      <c r="I93" s="63"/>
      <c r="J93" s="46"/>
      <c r="K93" s="75"/>
    </row>
    <row r="94" spans="1:11" ht="24" customHeight="1" thickBot="1">
      <c r="A94" s="65" t="s">
        <v>14</v>
      </c>
      <c r="B94" s="66"/>
      <c r="C94" s="66"/>
      <c r="D94" s="77"/>
      <c r="E94" s="66"/>
      <c r="F94" s="66"/>
      <c r="G94" s="67"/>
      <c r="H94" s="50">
        <f>SUM(H11:H93)</f>
        <v>43624562.039000012</v>
      </c>
      <c r="I94" s="50">
        <f>SUM(I14:I21)</f>
        <v>0</v>
      </c>
      <c r="J94" s="50">
        <f>SUM(J11:J93)</f>
        <v>43624562.039000012</v>
      </c>
      <c r="K94" s="50"/>
    </row>
    <row r="95" spans="1:11">
      <c r="H95" s="44"/>
      <c r="J95" s="34"/>
      <c r="K95" s="86"/>
    </row>
    <row r="96" spans="1:11">
      <c r="H96" s="44"/>
      <c r="I96" s="44"/>
      <c r="J96" s="34"/>
      <c r="K96" s="86"/>
    </row>
    <row r="97" spans="1:11">
      <c r="H97" s="44"/>
      <c r="J97" s="34"/>
      <c r="K97" s="86"/>
    </row>
    <row r="98" spans="1:11">
      <c r="H98" s="44"/>
      <c r="J98" s="34"/>
    </row>
    <row r="99" spans="1:11" ht="15">
      <c r="A99" s="1"/>
      <c r="B99" s="64"/>
      <c r="C99" s="64"/>
      <c r="E99" s="1"/>
      <c r="F99" s="82"/>
      <c r="G99" s="1"/>
      <c r="H99" s="1"/>
      <c r="I99" s="1"/>
      <c r="J99" s="1"/>
      <c r="K99" s="1"/>
    </row>
    <row r="100" spans="1:11">
      <c r="A100" s="1"/>
      <c r="B100" s="100" t="s">
        <v>51</v>
      </c>
      <c r="C100" s="100"/>
      <c r="E100" s="1"/>
      <c r="F100" s="99" t="s">
        <v>50</v>
      </c>
      <c r="H100" s="1"/>
      <c r="I100" s="1"/>
      <c r="J100" s="1"/>
      <c r="K100" s="1"/>
    </row>
    <row r="101" spans="1:11" ht="18" customHeight="1">
      <c r="A101" s="1"/>
      <c r="B101" s="101" t="s">
        <v>33</v>
      </c>
      <c r="C101" s="101"/>
      <c r="E101" s="1"/>
      <c r="F101" s="83" t="s">
        <v>63</v>
      </c>
      <c r="H101" s="1"/>
      <c r="I101" s="1"/>
      <c r="J101" s="1"/>
      <c r="K101" s="1"/>
    </row>
    <row r="102" spans="1:11" ht="25.5" customHeight="1">
      <c r="B102" s="1"/>
      <c r="C102" s="1"/>
      <c r="D102" s="76"/>
      <c r="E102" s="1"/>
      <c r="F102" s="84"/>
      <c r="G102" s="1"/>
      <c r="H102" s="1"/>
      <c r="I102" s="1"/>
      <c r="J102" s="1"/>
      <c r="K102" s="1"/>
    </row>
    <row r="121" spans="6:6">
      <c r="F121" s="85"/>
    </row>
    <row r="122" spans="6:6">
      <c r="F122" s="85"/>
    </row>
    <row r="123" spans="6:6">
      <c r="F123" s="85"/>
    </row>
  </sheetData>
  <autoFilter ref="A10:K94" xr:uid="{FD513D9B-EDA3-4214-9FD1-3E3927FEBEC5}"/>
  <sortState xmlns:xlrd2="http://schemas.microsoft.com/office/spreadsheetml/2017/richdata2" ref="B11:K14">
    <sortCondition ref="B11:B14"/>
  </sortState>
  <mergeCells count="6">
    <mergeCell ref="B100:C100"/>
    <mergeCell ref="B101:C101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7" fitToHeight="5" orientation="landscape" r:id="rId1"/>
  <rowBreaks count="3" manualBreakCount="3">
    <brk id="104" max="16383" man="1"/>
    <brk id="111" max="16383" man="1"/>
    <brk id="1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C3FE-5E82-4F7C-A782-ED35E149DF69}">
  <dimension ref="A1"/>
  <sheetViews>
    <sheetView workbookViewId="0">
      <selection activeCell="D6" sqref="D6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07"/>
      <c r="B1" s="108"/>
      <c r="C1" s="108"/>
      <c r="D1" s="108"/>
      <c r="E1" s="108"/>
      <c r="F1" s="108"/>
      <c r="G1" s="108"/>
      <c r="H1" s="108"/>
      <c r="I1" s="108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09" t="s">
        <v>18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10" t="s">
        <v>32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09" t="s">
        <v>19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11"/>
      <c r="B15" s="112"/>
      <c r="C15" s="112"/>
      <c r="D15" s="112"/>
      <c r="E15" s="112"/>
      <c r="F15" s="112"/>
      <c r="G15" s="112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105"/>
      <c r="H24" s="105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06" t="s">
        <v>31</v>
      </c>
      <c r="H25" s="106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104" t="s">
        <v>15</v>
      </c>
      <c r="H26" s="104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B68C0-923F-4934-837C-F9A617D3E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QD CUENTA POR PAGAR </vt:lpstr>
      <vt:lpstr>Hoja1</vt:lpstr>
      <vt:lpstr>DCC CUENTAS POR PAGAR 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2026-04-09T11:22:39Z</cp:lastPrinted>
  <dcterms:created xsi:type="dcterms:W3CDTF">2022-03-09T18:47:46Z</dcterms:created>
  <dcterms:modified xsi:type="dcterms:W3CDTF">2026-04-09T11:22:47Z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