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igepepdom.sharepoint.com/ContabilidadII/Documentos compartidos/CUENTAS POR PAGAR 2026/5.MAYO/"/>
    </mc:Choice>
  </mc:AlternateContent>
  <xr:revisionPtr revIDLastSave="7" documentId="8_{CBBBC8EB-C081-42E5-A81E-4CEF685033EF}" xr6:coauthVersionLast="47" xr6:coauthVersionMax="47" xr10:uidLastSave="{C55EFC5C-17F7-41D5-952D-C432BD271DEE}"/>
  <bookViews>
    <workbookView xWindow="-120" yWindow="-120" windowWidth="29040" windowHeight="15720" xr2:uid="{66159CED-DA47-4F9B-847A-E12EE88A2092}"/>
  </bookViews>
  <sheets>
    <sheet name="QD CUENTA POR PAGAR " sheetId="11" r:id="rId1"/>
    <sheet name="Hoja1" sheetId="12" r:id="rId2"/>
    <sheet name="DCC CUENTAS POR PAGAR " sheetId="8" state="hidden" r:id="rId3"/>
  </sheets>
  <definedNames>
    <definedName name="_xlnm._FilterDatabase" localSheetId="0" hidden="1">'QD CUENTA POR PAGAR '!$A$10:$K$78</definedName>
    <definedName name="_xlnm.Print_Titles" localSheetId="2">'DCC CUENTAS POR PAGAR '!$1:$9</definedName>
    <definedName name="_xlnm.Print_Titles" localSheetId="0">'QD CUENTA POR PAGAR 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6" i="11" l="1"/>
  <c r="J75" i="11"/>
  <c r="J74" i="11"/>
  <c r="J72" i="11"/>
  <c r="J73" i="11"/>
  <c r="J71" i="11"/>
  <c r="J70" i="11"/>
  <c r="J62" i="11"/>
  <c r="J64" i="11"/>
  <c r="J65" i="11"/>
  <c r="J66" i="11"/>
  <c r="J67" i="11"/>
  <c r="J68" i="11"/>
  <c r="J69" i="11"/>
  <c r="H63" i="11"/>
  <c r="J63" i="11" s="1"/>
  <c r="J61" i="11"/>
  <c r="J60" i="11"/>
  <c r="J59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36" i="11" l="1"/>
  <c r="J35" i="11"/>
  <c r="J34" i="11"/>
  <c r="J33" i="11" l="1"/>
  <c r="J32" i="11"/>
  <c r="J31" i="11" l="1"/>
  <c r="J30" i="11"/>
  <c r="J29" i="11"/>
  <c r="J28" i="11"/>
  <c r="J26" i="11" l="1"/>
  <c r="J27" i="11"/>
  <c r="J25" i="11" l="1"/>
  <c r="J24" i="11" l="1"/>
  <c r="J22" i="11" l="1"/>
  <c r="J23" i="11"/>
  <c r="H78" i="11" l="1"/>
  <c r="J21" i="11" l="1"/>
  <c r="J20" i="11" l="1"/>
  <c r="J19" i="11"/>
  <c r="J18" i="11"/>
  <c r="J17" i="11"/>
  <c r="J16" i="11"/>
  <c r="J15" i="11"/>
  <c r="J14" i="11"/>
  <c r="J13" i="11"/>
  <c r="J12" i="11"/>
  <c r="J11" i="11"/>
  <c r="J78" i="11" l="1"/>
  <c r="J15" i="8"/>
  <c r="K14" i="8"/>
  <c r="I15" i="8"/>
  <c r="K13" i="8" l="1"/>
  <c r="K12" i="8" l="1"/>
  <c r="K11" i="8" l="1"/>
  <c r="K10" i="8" l="1"/>
  <c r="K15" i="8" s="1"/>
  <c r="I78" i="11"/>
</calcChain>
</file>

<file path=xl/sharedStrings.xml><?xml version="1.0" encoding="utf-8"?>
<sst xmlns="http://schemas.openxmlformats.org/spreadsheetml/2006/main" count="322" uniqueCount="196">
  <si>
    <t xml:space="preserve">RELACION DE CUENTAS POR PAGAR A PROVEEDORES </t>
  </si>
  <si>
    <t>QUISQUEYA DIGNA ( QD)</t>
  </si>
  <si>
    <t>DEPARTAMENTO FINANCIERO</t>
  </si>
  <si>
    <t>No.</t>
  </si>
  <si>
    <t>Fecha de Registro</t>
  </si>
  <si>
    <t>Fecha de vencimiento</t>
  </si>
  <si>
    <t>NCF</t>
  </si>
  <si>
    <t xml:space="preserve">No. De factura </t>
  </si>
  <si>
    <t>Nombre del Proveedor</t>
  </si>
  <si>
    <t>Concepto</t>
  </si>
  <si>
    <t>Monto Facturado</t>
  </si>
  <si>
    <t>Monto Pagado</t>
  </si>
  <si>
    <t>Monto Pendiente</t>
  </si>
  <si>
    <t>Estado</t>
  </si>
  <si>
    <t>Total de Deuda Valor RD$</t>
  </si>
  <si>
    <t>Directora financiera y Administrativa</t>
  </si>
  <si>
    <t>Pendiente</t>
  </si>
  <si>
    <t>Cuenta Objetal</t>
  </si>
  <si>
    <t>RELACION DE CUENTAS POR PAGAR A PROVEEDORES</t>
  </si>
  <si>
    <t>DOMINICANA CRECE CONTIGO (DCC)</t>
  </si>
  <si>
    <t xml:space="preserve">No.factura </t>
  </si>
  <si>
    <t>B1500000447</t>
  </si>
  <si>
    <t>SOLVEX</t>
  </si>
  <si>
    <t>CONTRATACION DE SISTEMA INFORMATICO</t>
  </si>
  <si>
    <t>B1500000453</t>
  </si>
  <si>
    <t>B1500000466</t>
  </si>
  <si>
    <t>B1500000478</t>
  </si>
  <si>
    <t>B1500000525</t>
  </si>
  <si>
    <t>SKAGEN</t>
  </si>
  <si>
    <t>ALQUILER LOCAL QD</t>
  </si>
  <si>
    <t>PENDIENTE</t>
  </si>
  <si>
    <t>Rhina M. Peguero</t>
  </si>
  <si>
    <t>AL 31 MARZO DE 2024</t>
  </si>
  <si>
    <t>Analista Financiero</t>
  </si>
  <si>
    <t>B1500000100</t>
  </si>
  <si>
    <t>HENRY VELOZ CIVIL GROUP</t>
  </si>
  <si>
    <t>CONSTRUCCION DE ESTACION DE PESAJE</t>
  </si>
  <si>
    <t>B1500000101</t>
  </si>
  <si>
    <t>B1500000004</t>
  </si>
  <si>
    <t>CONSURO SRL</t>
  </si>
  <si>
    <t>LOTE ÚNICO. REPARACIÓN, ADECUACIÓN Y REMOZAMIENTO DE CUARENTA (40) VIVIENDAS EN LAS ZONAS MÁS VULNERABLES.</t>
  </si>
  <si>
    <t>B1500000001</t>
  </si>
  <si>
    <t>LUCIA ALTAGRACIA MALDONADO</t>
  </si>
  <si>
    <t>CONFERENCIA CHARLA MOTIVACIONAL</t>
  </si>
  <si>
    <t>B1500001654</t>
  </si>
  <si>
    <t>JUNTA CENTRAL ELECTORAL</t>
  </si>
  <si>
    <t>PAGO DE FACTURA NO. 1654 POR SERVICIOS DE CEDULADO, CORRESPONDIENTE A LOS MESES DESDE JULIO DEL 2024 HASTA DICIEMBRE DEL 2024.</t>
  </si>
  <si>
    <t>B1500000005</t>
  </si>
  <si>
    <t>PAULINA ALEXANDRA MORROBEL BAUTISTA</t>
  </si>
  <si>
    <t>PAGO FACTURA NO. 5, ORDEN DE SERVICIO NO. 023/24, CORRESPONDIENTE A LOS SERVICIOS DE ALGUACIL REALIZADOS PARA ESTA INSTITUCIÓN.</t>
  </si>
  <si>
    <t>Daniela Castillo</t>
  </si>
  <si>
    <t>INSTITUTO NACIONAL DE ADMINISTRACION PUBLICA</t>
  </si>
  <si>
    <t>B1500000887</t>
  </si>
  <si>
    <t xml:space="preserve"> PAGO FACTURAS 887, CORRESPONDIENTE A CUBRIR EL COSTO DEL CUROS VIRTUAL DISEÑO , EJECUCIÓN Y EVALUACIÓN DE PROYECTOS, IMPARTIDOS A 14 SERVIDORES DE LA INSTITUCIÓN, SEGÚN DOCUMENTACIÓN ANEXA., SEGÚN DOCUMENTACIÓN ANEXA. </t>
  </si>
  <si>
    <t>B1500000425</t>
  </si>
  <si>
    <t>NURKS SRL</t>
  </si>
  <si>
    <t>B1500000422</t>
  </si>
  <si>
    <t>PAGO FACTURA NO.422, CORRESPONDIENTE AL PROCESO NO.PROPEEP-DAF-CD-2025-0043, CONVOCADO PARA LA ADQUISICION DE THINER , DIRIGIDO A MIPYMES, SEGÚN DOCUMENTACION ANEXA.</t>
  </si>
  <si>
    <t>PAGO FACTURA NO.425, CORRESPONDIENTE AL PROCESO NO.PROPEEP-DAF-CD-2025-0043, CONVOCADO PARA LA ADQUISICION DE THINER , DIRIGIDO A MIPYMES, SEGÚN DOCUMENTACION ANEXA.</t>
  </si>
  <si>
    <t xml:space="preserve">EQUIPOS INDUSTRIALES Y PROTECCION SRL                                                               </t>
  </si>
  <si>
    <t xml:space="preserve">E450000000010     </t>
  </si>
  <si>
    <t>PAGO FACTURA NO.10,CORRESPONDIENTE AL PROCESO NO. PROPEEP-DAF-CD-2025-0017, CONVOCADO PARA LA ADQUISICION DE EQUIPOS DE SEGURIDAD, SEGÚN DOCUMENTACION ANEXA.</t>
  </si>
  <si>
    <t>B1500000115</t>
  </si>
  <si>
    <t>FLAVORHEART FOOD PARTS SRL</t>
  </si>
  <si>
    <t>PAGO FACTURA NO.115,CORRESPONDIENTE AL PROCESO NO.PROPEEP-CCC-CP-2025-0024, CONVOCADO PARA LA ADQUISICION DE PROTEINA EN POLVO PARA ADULTOS Y ENVEJECIENTES PARA SER DISTRIBUIDOS EN LA JORNADA DE INCLUSION SOCIAL, PRIMERO TU, SEGÚN DOCUMENTACION ANEXA.</t>
  </si>
  <si>
    <t>E450000000050</t>
  </si>
  <si>
    <t xml:space="preserve">MARTINEZ TORRES TRAVELING SRL  </t>
  </si>
  <si>
    <t xml:space="preserve">B1500002165  </t>
  </si>
  <si>
    <t xml:space="preserve">B1500002203    </t>
  </si>
  <si>
    <t>PAGO FACTURAS NO. 2165, CORRESPONDIENTE AL PROCESO NO. PROPEEP-CCC-CP-2025-0017, ADENDA EN MONTO BS-0016042-2025 PARA LA CONTRATACION DEL SERVICIO DE ALIMENTACION INSTITUCIONAL, ITEMS DEL 1 AL 4, SEGÚN DOCUMENTACION ANEXA.</t>
  </si>
  <si>
    <t>PAGO FACTURAS NO. 2203, CORRESPONDIENTE AL PROCESO NO. PROPEEP-CCC-CP-2025-0017, ADENDA EN MONTO BS-0016042-2025 PARA LA CONTRATACION DEL SERVICIO DE ALIMENTACION INSTITUCIONAL, ITEMS DEL 1 AL 4, SEGÚN DOCUMENTACION ANEXA.</t>
  </si>
  <si>
    <t>AL 31 DE MAYO 2026</t>
  </si>
  <si>
    <t>E450000000049</t>
  </si>
  <si>
    <t>E450000000048</t>
  </si>
  <si>
    <t>DENTAL SUITE BY DR VICTOR DE JESUS SRL</t>
  </si>
  <si>
    <t>DAF/CAD-0147-2026</t>
  </si>
  <si>
    <t xml:space="preserve">CENTRO DE SERVICIOS PLAZA OLIMPICA SRL </t>
  </si>
  <si>
    <t xml:space="preserve">B1500003748   </t>
  </si>
  <si>
    <t>PAGO DEL 20% DE ANTICIPO CORRESPONDIENTE AL PROCESO NO.PROPEEP-CCC-LPN-2026-0008, CONVOCADO PARA LA CONTRATACION  DEL SERVICIOS ODONTOLOGICOS Y OFTALMOLOGICOS PARA SER UTILIZADOS EN LAS JORNADAS DE INCUSION SOCIAL A NIVEL NACIONAL, DIRIGIDO A MIPYMES, LOTE 2, SEGÚN DOCUMENTACION ANEXA.</t>
  </si>
  <si>
    <t xml:space="preserve">B1500003747    </t>
  </si>
  <si>
    <t xml:space="preserve">B1500003746    </t>
  </si>
  <si>
    <t>PAGO FACTURA NO.3748, CORRESPONDIENTE AL PROCESO NO. PROPEEP-DAF-CM-2026-0003, CONVOCADO PARA EL SERVICIO DE LAVADO PARA FLOTILLA VEHICULAR INSTITUCIONAL REQUERIMIENTO,SEGÚN DOCUMENTACION ANEXA.</t>
  </si>
  <si>
    <t>PAGO FACTURA NO.3747, CORRESPONDIENTE AL PROCESO NO. PROPEEP-DAF-CM-2026-0003, CONVOCADO PARA EL SERVICIO DE LAVADO PARA FLOTILLA VEHICULAR INSTITUCIONAL REQUERIMIENTO,SEGÚN DOCUMENTACION ANEXA.</t>
  </si>
  <si>
    <t>PAGO FACTURA NO.3746, CORRESPONDIENTE AL PROCESO NO. PROPEEP-DAF-CM-2026-0003, CONVOCADO PARA EL SERVICIO DE LAVADO PARA FLOTILLA VEHICULAR INSTITUCIONAL REQUERIMIENTO,SEGÚN DOCUMENTACION ANEXA.</t>
  </si>
  <si>
    <t xml:space="preserve">RONEL DIAZ INVESTMENT SRL  </t>
  </si>
  <si>
    <t xml:space="preserve">B1500000554        </t>
  </si>
  <si>
    <t xml:space="preserve">A FUEGO LENTO SRL       </t>
  </si>
  <si>
    <t xml:space="preserve">B1500003511   </t>
  </si>
  <si>
    <t>PAGO FACTURA NO.554, CORRESPONDIENTE AL PROCESO NO.PROPEEP-CCC-CP-2026-0002, PARA CONTRATACION DE SERVICIO DE ADQUISICION DE ALIMENTACION INSTITUCIONAL, LOTE 2, SEGÚN DOCUMENTACION ANEXA.</t>
  </si>
  <si>
    <t>PAGO FACTURA NO.3511, CORRESPONDIENTE AL PROCESO NO.PROPEEP-CCC-CP-2025-0018, ADENDA EN MONTO NO.BS-0015952-2025, PARA CONTRATACION DE SERVICIO DE ADQUISICION DE ALIMENTACION INSTITUCIONAL, DIRIGIDO A MIPYMES, LOTE 2,SEGÚN DOCUMENTACION ANEXA.</t>
  </si>
  <si>
    <t>PAGO DE FACTURA NO. 2209, CORRESPONDIENTE AL PROCESO NO. PROPEEP-CCC-CP-2025-0004, PARA LA CONTRATACION DE SERVICIOS DE CATERING PARA LAS ACTIVIDADES DE LA INSTITUCION DIRIGIDO A EMPRESA MIPYMES, LOTE UNICO Y SUS RESPECTIVOS ITEMS A 1,2,3,4,5,6, Y 7, SEGUN DOCUMENTACION ANEXA.</t>
  </si>
  <si>
    <t xml:space="preserve">B1500002209   </t>
  </si>
  <si>
    <t xml:space="preserve">COMPU-OFFICE DOMINICANA,SRL </t>
  </si>
  <si>
    <t xml:space="preserve">E450000001331   </t>
  </si>
  <si>
    <t>PAGO FACTURA NO.1331, CORRESPONDIENTE AL PROCESO NO.PROPEEP-DAF-CM-2025-0011, CONVOCADO PARA LA CONTRATACION  DEL SERVICIO DE ALQUILER DE IMPRESORAS PARA USO INSTITUCIONAL, DEL MES DE ABRIL 2026, SEGÚN DOCUMENTACION ANEXA.</t>
  </si>
  <si>
    <t xml:space="preserve">B1500000137  </t>
  </si>
  <si>
    <t>PAGO DE FACTURA NO. 137, CORRESPONDIENTE AL PROCESO NO. PROPEEP-DAF-CD-2025-0023, PARA CONTRATACION DE SERCIO DE RASTREO VIA GPS PARA LA FLOTILLA DE LA INSTITUCION, SEGÚN DOCUMENTACION ANEXA.</t>
  </si>
  <si>
    <t>E450000000036</t>
  </si>
  <si>
    <t>E450000000037</t>
  </si>
  <si>
    <t>E450000000038</t>
  </si>
  <si>
    <t>E450000000039</t>
  </si>
  <si>
    <t>E450000000040</t>
  </si>
  <si>
    <t>E450000000041</t>
  </si>
  <si>
    <t>E450000000042</t>
  </si>
  <si>
    <t>E450000000043</t>
  </si>
  <si>
    <t>E450000000044</t>
  </si>
  <si>
    <t>E450000000045</t>
  </si>
  <si>
    <t>E450000000046</t>
  </si>
  <si>
    <t>E450000000047</t>
  </si>
  <si>
    <t>AUTO SERVICIO AUTOMOTRIZ INTELIGENTE RD, AUTO SAI RD, SRL</t>
  </si>
  <si>
    <t>PAGO FACTURA NO.36   , CORRESPONDIENTE AL PROCESO NO.PROPEEP-CCC-CP-2026-0005, PARA EL SERVICIO DE REPARACION Y MANTENIMIENTO PARA VEHICULOS SIN GARANTIA, LOTE 1, SEGÚN DOCUMENTACION ANEXA.</t>
  </si>
  <si>
    <t>PAGO FACTURA NO.37   , CORRESPONDIENTE AL PROCESO NO.PROPEEP-CCC-CP-2026-0005, PARA EL SERVICIO DE REPARACION Y MANTENIMIENTO PARA VEHICULOS SIN GARANTIA, LOTE 1, SEGÚN DOCUMENTACION ANEXA.</t>
  </si>
  <si>
    <t>PAGO FACTURA NO.38   , CORRESPONDIENTE AL PROCESO NO.PROPEEP-CCC-CP-2026-0005, PARA EL SERVICIO DE REPARACION Y MANTENIMIENTO PARA VEHICULOS SIN GARANTIA, LOTE 1, SEGÚN DOCUMENTACION ANEXA.</t>
  </si>
  <si>
    <t>PAGO FACTURA NO.39   , CORRESPONDIENTE AL PROCESO NO.PROPEEP-CCC-CP-2026-0005, PARA EL SERVICIO DE REPARACION Y MANTENIMIENTO PARA VEHICULOS SIN GARANTIA, LOTE 1, SEGÚN DOCUMENTACION ANEXA.</t>
  </si>
  <si>
    <t>PAGO FACTURA NO.40   , CORRESPONDIENTE AL PROCESO NO.PROPEEP-CCC-CP-2026-0005, PARA EL SERVICIO DE REPARACION Y MANTENIMIENTO PARA VEHICULOS SIN GARANTIA, LOTE 1, SEGÚN DOCUMENTACION ANEXA.</t>
  </si>
  <si>
    <t>PAGO FACTURA NO.41   , CORRESPONDIENTE AL PROCESO NO.PROPEEP-CCC-CP-2026-0005, PARA EL SERVICIO DE REPARACION Y MANTENIMIENTO PARA VEHICULOS SIN GARANTIA, LOTE 1, SEGÚN DOCUMENTACION ANEXA.</t>
  </si>
  <si>
    <t>PAGO FACTURA NO.42   , CORRESPONDIENTE AL PROCESO NO.PROPEEP-CCC-CP-2026-0005, PARA EL SERVICIO DE REPARACION Y MANTENIMIENTO PARA VEHICULOS SIN GARANTIA, LOTE 1, SEGÚN DOCUMENTACION ANEXA.</t>
  </si>
  <si>
    <t>PAGO FACTURA NO. 43  , CORRESPONDIENTE AL PROCESO NO.PROPEEP-CCC-CP-2026-0005, PARA EL SERVICIO DE REPARACION Y MANTENIMIENTO PARA VEHICULOS SIN GARANTIA, LOTE 1, SEGÚN DOCUMENTACION ANEXA.</t>
  </si>
  <si>
    <t>PAGO FACTURA NO.44   , CORRESPONDIENTE AL PROCESO NO.PROPEEP-CCC-CP-2026-0005, PARA EL SERVICIO DE REPARACION Y MANTENIMIENTO PARA VEHICULOS SIN GARANTIA, LOTE 1, SEGÚN DOCUMENTACION ANEXA.</t>
  </si>
  <si>
    <t>PAGO FACTURA NO. 45  , CORRESPONDIENTE AL PROCESO NO.PROPEEP-CCC-CP-2026-0005, PARA EL SERVICIO DE REPARACION Y MANTENIMIENTO PARA VEHICULOS SIN GARANTIA, LOTE 1, SEGÚN DOCUMENTACION ANEXA.</t>
  </si>
  <si>
    <t>PAGO FACTURA NO. 46  , CORRESPONDIENTE AL PROCESO NO.PROPEEP-CCC-CP-2026-0005, PARA EL SERVICIO DE REPARACION Y MANTENIMIENTO PARA VEHICULOS SIN GARANTIA, LOTE 1, SEGÚN DOCUMENTACION ANEXA.</t>
  </si>
  <si>
    <t>PAGO FACTURA NO.47   , CORRESPONDIENTE AL PROCESO NO.PROPEEP-CCC-CP-2026-0005, PARA EL SERVICIO DE REPARACION Y MANTENIMIENTO PARA VEHICULOS SIN GARANTIA, LOTE 1, SEGÚN DOCUMENTACION ANEXA.</t>
  </si>
  <si>
    <t>PAGO FACTURA NO.48   , CORRESPONDIENTE AL PROCESO NO.PROPEEP-CCC-CP-2026-0005, PARA EL SERVICIO DE REPARACION Y MANTENIMIENTO PARA VEHICULOS SIN GARANTIA, LOTE 1, SEGÚN DOCUMENTACION ANEXA.</t>
  </si>
  <si>
    <t>PAGO FACTURA NO. 49  , CORRESPONDIENTE AL PROCESO NO.PROPEEP-CCC-CP-2026-0005, PARA EL SERVICIO DE REPARACION Y MANTENIMIENTO PARA VEHICULOS SIN GARANTIA, LOTE 1, SEGÚN DOCUMENTACION ANEXA.</t>
  </si>
  <si>
    <t>PAGO FACTURA NO.50   , CORRESPONDIENTE AL PROCESO NO.PROPEEP-CCC-CP-2026-0005, PARA EL SERVICIO DE REPARACION Y MANTENIMIENTO PARA VEHICULOS SIN GARANTIA, LOTE 1, SEGÚN DOCUMENTACION ANEXA.</t>
  </si>
  <si>
    <t>E450000000053</t>
  </si>
  <si>
    <t>PAGO FACTURA NO.53, CORRESPONDIENTE A LA ORDEN NO.PROPEEP-DAF-CM-2026-0019, PARA LA ADQUISICION DE ESCTRUCTURA METALICA, SEGÚN DOCUMENTACION ANEXA.</t>
  </si>
  <si>
    <t>B1500001160</t>
  </si>
  <si>
    <t>PAGO FACTURA NO.1160, CORRESPONDIENTE AL PROCESO NO.PROPEEP-DAF-CM-2026-0008,PARA LA ADQUISICION DE CARPAS Y MATERIALES VARIOS PARA MONTAJE DE JORNADAS SOCIAL Y ACTIVIDADES DE LA INSTITUCION, DIRIGIDO A MIPYMES, SEGÚN DOCUMENTACION ANEXA.</t>
  </si>
  <si>
    <t>BS-0004278</t>
  </si>
  <si>
    <t>PAGO ANTICIPO DEL 20%, CORRESPONDIENTE AL PROCESO NO. PROPEEP-CCC-CP-2026-0011, CERTIFICACION NO.  BS-0004278-2026, PARA LA ADQUISICION DE PRENDAS DE VESTIR DIVERSAS, ITEMS 3,5 Y 6, SEGUN DOCUMENTACION ANEXA.</t>
  </si>
  <si>
    <t>CASA DOÑA MARCIA, CADOMA SRL</t>
  </si>
  <si>
    <t>DUMA GROUP, SRL</t>
  </si>
  <si>
    <t xml:space="preserve">PYQUI MOVIL, SRL               </t>
  </si>
  <si>
    <t>DAF/CAD016</t>
  </si>
  <si>
    <t>D016</t>
  </si>
  <si>
    <t>PAGO DEL 20% ANTICIPO, CORRESPONDIENTE AL PROCESO NO.PROPEEP-CCC-CP-2026-0013, AL SERVICIO DE AGENCIAS DE VIAJES PARA RESERVA DE HOSPEDAJE Y ALQUILER DE SALONES DE EVENTOS EN HOTELES NACIONALES Y OTROS SERVICIOS A FINES PARA USO INSTITUCIONAL, SEGÚN DOCUMENTACION ANEXA.</t>
  </si>
  <si>
    <t>OFICINA UNIVERSAL,SA</t>
  </si>
  <si>
    <t xml:space="preserve">B1500000192        </t>
  </si>
  <si>
    <t xml:space="preserve">E450000000053  </t>
  </si>
  <si>
    <t>BS-0004967</t>
  </si>
  <si>
    <t>PAGO FACTURA NO.192, CORRESPONDIENTE AL PROCESO NO. PROPEEP-DAF-CD-2026-0023, AL SERVICIO DE REPARACION Y MANTENIMIENTO PARA CAMION HYUNDAI, DIRIGIDO A MIPYMES, SEGÚN DOCUMENTACION ANEXA.</t>
  </si>
  <si>
    <t>PAGO DE FACTURA NO. 53, CORRESPONDIENTE AL PROCESO NO. PROPEEP-DAF-CM-2026-0008, CORRESPONDIENTE A LA ADQUISICION DE CARPAS Y MATERIALES VARIOS PARA MONTAJE DE JORNADAS DE INCLUSION SOCIAL Y ACTIVIDADES DE LA INSTITUCION, DIRIGIDO A MIPYMES, SEGUN DOCUMENTACION ANEXA.</t>
  </si>
  <si>
    <t>PAGO DEL 30% DE ANTICIPO, CORRESPONDIENTE AL PROCESO NO.PROPEEP-CCC-CP-2026-0016, AL SERVICIO DE ARRENDAMIENTO DE EQUIPOS PARA REALIZAR ACTIVIDADES Y JORNADAS  DE INCLUSION SOCIAL, DIRIGIDOS A MIPYMES, LOTE UNICO, SEGÚN DOCUMENTACION ANEXA.</t>
  </si>
  <si>
    <t>JOEL GERMAN PRESENTA, SRL</t>
  </si>
  <si>
    <t>QUIMICO MULTIPLES LESLIE, SRL</t>
  </si>
  <si>
    <t xml:space="preserve">TALLER REPUESTOS Y TRANSPORTE LIASAMT, SRL </t>
  </si>
  <si>
    <t xml:space="preserve">ANGELES ST TRAVEL, SRL </t>
  </si>
  <si>
    <t>MARTINEZ TORRES TRAVELING, SRL</t>
  </si>
  <si>
    <t>E450000006027</t>
  </si>
  <si>
    <t>SEGURO NACIONAL DE SALUD</t>
  </si>
  <si>
    <t>PAGO FACTURA NO.6027, CORRESPONDIENTE AL PLAN COMPLEMENTARIO DE SALUD, DEL PERIDO 01/06/2026- AL 30/06/2026, SEGÚN DOCUMENTACION ANEXA.</t>
  </si>
  <si>
    <t>COMPAÑÍA DOMINICANA DE TELEFONOS, SA</t>
  </si>
  <si>
    <t>E450000112217</t>
  </si>
  <si>
    <t>PAGO FACTURA NO.2217, POR LE SERVICIO DE WIFI DE LA INSTITUCION, DEL PERIODO DEL MES DE MAYO, SEGÚN DOCUMENTACION ANEXA.</t>
  </si>
  <si>
    <t xml:space="preserve">E450000002469    </t>
  </si>
  <si>
    <t xml:space="preserve">E450000002586   </t>
  </si>
  <si>
    <t>E450000145337</t>
  </si>
  <si>
    <t>E450000145103</t>
  </si>
  <si>
    <t>E450000145104</t>
  </si>
  <si>
    <t>E450000145159</t>
  </si>
  <si>
    <t>E450000144632</t>
  </si>
  <si>
    <t>E450000144659</t>
  </si>
  <si>
    <t>PAGO DE LAS FACTURAS NO. 2586, CORRESPONDIENTE AL SERVICIO DE TELEFONIA Y MANAGED INTERNET PARA LA INSTITUCION MES DE ABRIL Y MAYO DEL 2026, SEGUN DOCUMENTACION ANEXA.</t>
  </si>
  <si>
    <t>PAGO DE LAS FACTURAS NO.2469, CORRESPONDIENTE AL SERVICIO DE TELEFONIA Y MANAGED INTERNET PARA LA INSTITUCION MES DE ABRIL Y MAYO DEL 2026, SEGUN DOCUMENTACION ANEXA.</t>
  </si>
  <si>
    <t>PAGO FACTURA NO.5337  , CORRESPODIENTE AL SERVICIO DE TELEFONO E INTERNET DE LA INSTITUCION, DEL  MES DE MAYO, SEGÚN DOCUMENTACION ANEXA.</t>
  </si>
  <si>
    <t>PAGO FACTURA NO.5103  , CORRESPODIENTE AL SERVICIO DE TELEFONO E INTERNET DE LA INSTITUCION, DEL  MES DE MAYO, SEGÚN DOCUMENTACION ANEXA.</t>
  </si>
  <si>
    <t>PAGO FACTURA NO.5104  , CORRESPODIENTE AL SERVICIO DE TELEFONO E INTERNET DE LA INSTITUCION, DEL  MES DE MAYO, SEGÚN DOCUMENTACION ANEXA.</t>
  </si>
  <si>
    <t>PAGO FACTURA NO.5159  , CORRESPODIENTE AL SERVICIO DE TELEFONO E INTERNET DE LA INSTITUCION, DEL  MES DE MAYO, SEGÚN DOCUMENTACION ANEXA.</t>
  </si>
  <si>
    <t>PAGO FACTURA NO.4632  , CORRESPODIENTE AL SERVICIO DE TELEFONO E INTERNET DE LA INSTITUCION, DEL  MES DE MAYO, SEGÚN DOCUMENTACION ANEXA.</t>
  </si>
  <si>
    <t>PAGO FACTURA NO.4659  , CORRESPODIENTE AL SERVICIO DE TELEFONO E INTERNET DE LA INSTITUCION, DEL  MES DE MAYO, SEGÚN DOCUMENTACION ANEXA.</t>
  </si>
  <si>
    <t>LIBERTY NETWORKS DOMINICANA, SA</t>
  </si>
  <si>
    <t xml:space="preserve">B1500000077        </t>
  </si>
  <si>
    <t>MAS SERVICIOS INTEGRALES MASERINTE, SRL.</t>
  </si>
  <si>
    <t>PAGO DE FACTURA NO. 77, CORRESPONDIENTE AL PROCESO NO. PROPEEP-CCC-CP-2026-0012, CORRESPONDIENTE AL SERVICIOS ODONTOLOGICOS Y OFTALMOLOGICOS PARA SER UTLIZADOS EN LAS JORNADAS DE INCLUSION SOCIAL A NIVEL NACIONAL LOTE 1, SEGÚN DOCUMENTACION ANEXA.</t>
  </si>
  <si>
    <t>PAGO 20% ANTICIPO, CORRESPONDIENTE AL PROCESO NO.PROPEEP-CCC-LPN-2026-0002, ADQUISICION DEL SERVICIO DE ALIMENTACION INSTITUCIONAL, DIRIGIDO A MIPYMES, LOTE 1, SEGÚN DOCUMENTACION ANEXA.</t>
  </si>
  <si>
    <t xml:space="preserve">RONEL DIAZ INVESTMENT, SRL  </t>
  </si>
  <si>
    <t>BS-0005347-2026</t>
  </si>
  <si>
    <t>MARKETING OLFATIVO DOMINICANA MOD SRL</t>
  </si>
  <si>
    <t>B1500000003</t>
  </si>
  <si>
    <t>MAGGIE HELEN CESPEDES MARMOLEJOS</t>
  </si>
  <si>
    <t xml:space="preserve">B1500000323       </t>
  </si>
  <si>
    <t>PAGO FACTURA NO.323, CORRESPONDIENTE AL SERVICIO NO.021-26, SERVICIOS NOTARIALES REALIZADOS PARA ESTA INSTITUCION, SEGÚN DOCUMENTACION ANEXA.</t>
  </si>
  <si>
    <t>PAGO FACTURA NO.3, CORRESPONDIENTE AL PROCESO NO.PROPEEP-DAF-CD-2026-0012, CONVOCADO PARA LA CONTRATACION DE SERVICIO DE AROMANTIZACION, DEL MES DE ABRIL 2026, SEGÚN DOCUMENTACION ANEXA.</t>
  </si>
  <si>
    <t>PAGO FACTURA NO.4, CORRESPONDIENTE AL PROCESO NO.PROPEEP-DAF-CD-2026-0012, CONVOCADO PARA LA CONTRATACION DE SERVICIO DE AROMANTIZACION, DEL MES DE MAYO 2026, SEGÚN DOCUMENTACION ANEXA.</t>
  </si>
  <si>
    <t xml:space="preserve">CREFTIG CONSTRUCTORA SRL </t>
  </si>
  <si>
    <t xml:space="preserve">B1500000171 </t>
  </si>
  <si>
    <t>DENTAL SUITE BY DR VICTOR DE JESUS, SRL.</t>
  </si>
  <si>
    <t xml:space="preserve">B1500000397    </t>
  </si>
  <si>
    <t>PAGO DE FACTURA NO. 171, CORRESPONDIENTE LA CERTIFICACION NO. PROPEEP-CCC-CP-2025-0022, PARA EL REMOZAMIENTO DE CUATRO (4) CANCHAS DEPORTIVAS, LOTE 1,SEGÚN DOCUMENTACION.</t>
  </si>
  <si>
    <t>PAGO FACTURA NO. 397, CORRESPONDIENTE AL PROCESO NO.PROPEEP-CCC-CP-2026-0012, PARA EL SERVICIO ODONTOLOGICO PARA SER UTILIZADOS EN LAS JORNADAS DE INCLUSION SOCIAL A NIVEL NACIONAL, LOTE 2, SEGÚN DOCUMENTACION ANEXA.</t>
  </si>
  <si>
    <t xml:space="preserve">B1500000301 </t>
  </si>
  <si>
    <t>ROADMAN GROUP, SRL</t>
  </si>
  <si>
    <t>PAGO DE FACTURA NO. 301, CORRESPONDIENTE AL PROCESO NO. PROPEEP-DAF-CM-2026-0019, CORRESPONDIENTE A LA ADQUISICION DE ESTRUCTURA METALICA,SEGÚN DOCUMENTACION ANEXA.</t>
  </si>
  <si>
    <t>Jesus Miguel Ozuna</t>
  </si>
  <si>
    <t xml:space="preserve">Director  financiera y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</si>
</sst>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d&quot;/&quot;mm&quot;/&quot;yyyy"/>
    <numFmt numFmtId="165" formatCode="_-&quot;$&quot;* #,##0.00_-;\-&quot;$&quot;* #,##0.00_-;_-&quot;$&quot;* &quot;-&quot;??_-;_-@"/>
    <numFmt numFmtId="166" formatCode="_-* #,##0.00_-;\-* #,##0.00_-;_-* &quot;-&quot;??_-;_-@"/>
    <numFmt numFmtId="167" formatCode="dd/mm/yyyy;@"/>
  </numFmts>
  <fonts count="25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4"/>
      <color theme="1"/>
      <name val="Calibri"/>
      <family val="2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18"/>
      <color theme="1"/>
      <name val="Times New Roman"/>
      <family val="1"/>
    </font>
    <font>
      <b/>
      <sz val="12"/>
      <color theme="1"/>
      <name val="Andalus"/>
    </font>
    <font>
      <sz val="12"/>
      <color theme="1"/>
      <name val="Andalus"/>
    </font>
    <font>
      <b/>
      <sz val="12"/>
      <color theme="1"/>
      <name val="Arial"/>
      <family val="2"/>
    </font>
    <font>
      <sz val="14"/>
      <name val="Calibri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rgb="FF95B3D7"/>
        <bgColor rgb="FF95B3D7"/>
      </patternFill>
    </fill>
    <fill>
      <patternFill patternType="solid">
        <fgColor rgb="FF8EAADB"/>
        <bgColor rgb="FF8EAADB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7" fillId="0" borderId="0"/>
    <xf numFmtId="0" fontId="1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 vertical="center"/>
    </xf>
    <xf numFmtId="4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1" fillId="0" borderId="0" xfId="0" applyFont="1" applyAlignment="1">
      <alignment horizontal="center"/>
    </xf>
    <xf numFmtId="0" fontId="5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5" fontId="5" fillId="3" borderId="3" xfId="0" applyNumberFormat="1" applyFont="1" applyFill="1" applyBorder="1" applyAlignment="1">
      <alignment horizontal="center" vertical="center"/>
    </xf>
    <xf numFmtId="43" fontId="3" fillId="3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14" fontId="15" fillId="0" borderId="3" xfId="0" applyNumberFormat="1" applyFont="1" applyBorder="1" applyAlignment="1">
      <alignment horizontal="center" vertical="center"/>
    </xf>
    <xf numFmtId="166" fontId="15" fillId="0" borderId="3" xfId="0" applyNumberFormat="1" applyFont="1" applyBorder="1" applyAlignment="1">
      <alignment horizontal="left" vertical="center" wrapText="1"/>
    </xf>
    <xf numFmtId="166" fontId="15" fillId="0" borderId="3" xfId="0" applyNumberFormat="1" applyFont="1" applyBorder="1" applyAlignment="1">
      <alignment vertical="center" wrapText="1"/>
    </xf>
    <xf numFmtId="167" fontId="4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43" fontId="4" fillId="0" borderId="3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/>
    </xf>
    <xf numFmtId="43" fontId="4" fillId="0" borderId="3" xfId="0" applyNumberFormat="1" applyFont="1" applyBorder="1" applyAlignment="1">
      <alignment horizontal="right" vertical="center"/>
    </xf>
    <xf numFmtId="43" fontId="15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4" fontId="0" fillId="0" borderId="0" xfId="0" applyNumberFormat="1"/>
    <xf numFmtId="164" fontId="19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4" fontId="19" fillId="0" borderId="3" xfId="0" applyNumberFormat="1" applyFont="1" applyBorder="1" applyAlignment="1">
      <alignment vertical="center" wrapText="1"/>
    </xf>
    <xf numFmtId="164" fontId="19" fillId="0" borderId="3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66" fontId="19" fillId="0" borderId="3" xfId="0" applyNumberFormat="1" applyFont="1" applyBorder="1" applyAlignment="1">
      <alignment horizontal="left" vertical="center" wrapText="1"/>
    </xf>
    <xf numFmtId="0" fontId="19" fillId="0" borderId="3" xfId="0" applyFont="1" applyBorder="1" applyAlignment="1">
      <alignment vertical="center"/>
    </xf>
    <xf numFmtId="0" fontId="8" fillId="0" borderId="3" xfId="0" applyFont="1" applyBorder="1" applyAlignment="1">
      <alignment horizontal="left" vertical="center" wrapText="1"/>
    </xf>
    <xf numFmtId="43" fontId="0" fillId="0" borderId="0" xfId="0" applyNumberFormat="1"/>
    <xf numFmtId="0" fontId="16" fillId="0" borderId="0" xfId="0" applyFont="1"/>
    <xf numFmtId="4" fontId="8" fillId="0" borderId="3" xfId="0" applyNumberFormat="1" applyFont="1" applyBorder="1" applyAlignment="1">
      <alignment vertical="center" wrapText="1"/>
    </xf>
    <xf numFmtId="43" fontId="8" fillId="0" borderId="3" xfId="4" applyFont="1" applyBorder="1" applyAlignment="1">
      <alignment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43" fontId="7" fillId="2" borderId="7" xfId="0" applyNumberFormat="1" applyFont="1" applyFill="1" applyBorder="1" applyAlignment="1">
      <alignment horizontal="center" vertical="center"/>
    </xf>
    <xf numFmtId="164" fontId="19" fillId="0" borderId="4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164" fontId="19" fillId="0" borderId="4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166" fontId="19" fillId="0" borderId="4" xfId="0" applyNumberFormat="1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vertical="center" wrapText="1"/>
    </xf>
    <xf numFmtId="43" fontId="8" fillId="0" borderId="4" xfId="4" applyFont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43" fontId="19" fillId="0" borderId="3" xfId="4" applyFont="1" applyFill="1" applyBorder="1" applyAlignment="1">
      <alignment vertical="center"/>
    </xf>
    <xf numFmtId="0" fontId="2" fillId="0" borderId="5" xfId="0" applyFont="1" applyBorder="1"/>
    <xf numFmtId="165" fontId="3" fillId="2" borderId="8" xfId="0" applyNumberFormat="1" applyFont="1" applyFill="1" applyBorder="1" applyAlignment="1">
      <alignment horizontal="left" vertical="center" wrapText="1"/>
    </xf>
    <xf numFmtId="165" fontId="3" fillId="2" borderId="9" xfId="0" applyNumberFormat="1" applyFont="1" applyFill="1" applyBorder="1" applyAlignment="1">
      <alignment horizontal="left" vertical="center" wrapText="1"/>
    </xf>
    <xf numFmtId="165" fontId="3" fillId="2" borderId="10" xfId="0" applyNumberFormat="1" applyFont="1" applyFill="1" applyBorder="1" applyAlignment="1">
      <alignment horizontal="left" vertical="center" wrapText="1"/>
    </xf>
    <xf numFmtId="164" fontId="19" fillId="5" borderId="3" xfId="0" applyNumberFormat="1" applyFont="1" applyFill="1" applyBorder="1" applyAlignment="1">
      <alignment horizontal="center" vertical="center" wrapText="1"/>
    </xf>
    <xf numFmtId="164" fontId="19" fillId="5" borderId="3" xfId="0" applyNumberFormat="1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left" vertical="center" wrapText="1"/>
    </xf>
    <xf numFmtId="4" fontId="19" fillId="5" borderId="3" xfId="0" applyNumberFormat="1" applyFont="1" applyFill="1" applyBorder="1" applyAlignment="1">
      <alignment vertical="center" wrapText="1"/>
    </xf>
    <xf numFmtId="43" fontId="19" fillId="5" borderId="3" xfId="4" applyFont="1" applyFill="1" applyBorder="1" applyAlignment="1">
      <alignment vertical="center"/>
    </xf>
    <xf numFmtId="0" fontId="23" fillId="5" borderId="0" xfId="0" applyFont="1" applyFill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5" fontId="3" fillId="2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5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" fontId="2" fillId="0" borderId="5" xfId="0" applyNumberFormat="1" applyFont="1" applyBorder="1" applyAlignment="1">
      <alignment horizontal="left"/>
    </xf>
    <xf numFmtId="4" fontId="2" fillId="0" borderId="0" xfId="0" applyNumberFormat="1" applyFont="1" applyAlignment="1">
      <alignment horizontal="left"/>
    </xf>
    <xf numFmtId="43" fontId="0" fillId="0" borderId="0" xfId="4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166" fontId="19" fillId="5" borderId="3" xfId="0" applyNumberFormat="1" applyFont="1" applyFill="1" applyBorder="1" applyAlignment="1">
      <alignment horizontal="left" vertical="center" wrapText="1"/>
    </xf>
    <xf numFmtId="0" fontId="19" fillId="5" borderId="3" xfId="0" applyFont="1" applyFill="1" applyBorder="1" applyAlignment="1">
      <alignment vertical="center" wrapText="1"/>
    </xf>
    <xf numFmtId="4" fontId="8" fillId="5" borderId="3" xfId="0" applyNumberFormat="1" applyFont="1" applyFill="1" applyBorder="1" applyAlignment="1">
      <alignment vertical="center" wrapText="1"/>
    </xf>
    <xf numFmtId="43" fontId="8" fillId="5" borderId="3" xfId="4" applyFont="1" applyFill="1" applyBorder="1" applyAlignment="1">
      <alignment vertical="center" wrapText="1"/>
    </xf>
    <xf numFmtId="0" fontId="8" fillId="5" borderId="0" xfId="0" applyFont="1" applyFill="1" applyAlignment="1">
      <alignment vertical="center"/>
    </xf>
    <xf numFmtId="0" fontId="19" fillId="5" borderId="3" xfId="0" applyFont="1" applyFill="1" applyBorder="1" applyAlignment="1">
      <alignment vertical="center"/>
    </xf>
    <xf numFmtId="0" fontId="8" fillId="5" borderId="3" xfId="0" applyFont="1" applyFill="1" applyBorder="1" applyAlignment="1">
      <alignment horizontal="left" vertical="center" wrapText="1"/>
    </xf>
    <xf numFmtId="43" fontId="8" fillId="5" borderId="3" xfId="0" applyNumberFormat="1" applyFont="1" applyFill="1" applyBorder="1" applyAlignment="1">
      <alignment horizontal="right" vertical="center"/>
    </xf>
    <xf numFmtId="166" fontId="19" fillId="5" borderId="3" xfId="0" applyNumberFormat="1" applyFont="1" applyFill="1" applyBorder="1" applyAlignment="1">
      <alignment vertical="center" wrapText="1"/>
    </xf>
    <xf numFmtId="43" fontId="19" fillId="5" borderId="3" xfId="0" applyNumberFormat="1" applyFont="1" applyFill="1" applyBorder="1" applyAlignment="1">
      <alignment horizontal="right" vertical="center"/>
    </xf>
    <xf numFmtId="0" fontId="0" fillId="5" borderId="0" xfId="0" applyFill="1" applyAlignment="1">
      <alignment vertical="center"/>
    </xf>
    <xf numFmtId="0" fontId="8" fillId="0" borderId="14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readingOrder="1"/>
    </xf>
    <xf numFmtId="0" fontId="9" fillId="0" borderId="0" xfId="0" applyFont="1" applyAlignment="1">
      <alignment horizontal="center" vertical="top"/>
    </xf>
    <xf numFmtId="0" fontId="21" fillId="0" borderId="6" xfId="0" applyFont="1" applyBorder="1" applyAlignment="1">
      <alignment horizontal="center" vertical="top" readingOrder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14" fontId="5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5" fontId="3" fillId="3" borderId="3" xfId="0" applyNumberFormat="1" applyFont="1" applyFill="1" applyBorder="1" applyAlignment="1">
      <alignment horizontal="left" vertical="center" wrapText="1"/>
    </xf>
    <xf numFmtId="0" fontId="6" fillId="0" borderId="3" xfId="0" applyFont="1" applyBorder="1"/>
  </cellXfs>
  <cellStyles count="5">
    <cellStyle name="Millares" xfId="4" builtinId="3"/>
    <cellStyle name="Millares 2" xfId="3" xr:uid="{85413BAC-E74D-4F6E-A647-5BAF93FA1F93}"/>
    <cellStyle name="Normal" xfId="0" builtinId="0"/>
    <cellStyle name="Normal 2" xfId="1" xr:uid="{DCAEAAB2-FC5C-4B1C-BC04-8E652B76D06E}"/>
    <cellStyle name="Normal 3" xfId="2" xr:uid="{74B0F93D-2BA8-4380-B63A-A048B779A6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6</xdr:row>
      <xdr:rowOff>0</xdr:rowOff>
    </xdr:from>
    <xdr:ext cx="1571625" cy="264519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F7E4E181-2180-4F6E-8C39-877DCF95DC91}"/>
            </a:ext>
          </a:extLst>
        </xdr:cNvPr>
        <xdr:cNvSpPr txBox="1"/>
      </xdr:nvSpPr>
      <xdr:spPr>
        <a:xfrm>
          <a:off x="95250" y="175260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0</xdr:colOff>
      <xdr:row>94</xdr:row>
      <xdr:rowOff>0</xdr:rowOff>
    </xdr:from>
    <xdr:ext cx="190500" cy="266700"/>
    <xdr:sp macro="" textlink="">
      <xdr:nvSpPr>
        <xdr:cNvPr id="12" name="Shape 5">
          <a:extLst>
            <a:ext uri="{FF2B5EF4-FFF2-40B4-BE49-F238E27FC236}">
              <a16:creationId xmlns:a16="http://schemas.microsoft.com/office/drawing/2014/main" id="{4E0516BA-EE1A-46B7-8920-353EDDCD2C2B}"/>
            </a:ext>
          </a:extLst>
        </xdr:cNvPr>
        <xdr:cNvSpPr txBox="1"/>
      </xdr:nvSpPr>
      <xdr:spPr>
        <a:xfrm>
          <a:off x="20335875" y="628078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6" name="Shape 8">
          <a:extLst>
            <a:ext uri="{FF2B5EF4-FFF2-40B4-BE49-F238E27FC236}">
              <a16:creationId xmlns:a16="http://schemas.microsoft.com/office/drawing/2014/main" id="{148F6C37-E119-4D13-A89D-8E4C27C333A4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7" name="Shape 8">
          <a:extLst>
            <a:ext uri="{FF2B5EF4-FFF2-40B4-BE49-F238E27FC236}">
              <a16:creationId xmlns:a16="http://schemas.microsoft.com/office/drawing/2014/main" id="{9AB126EF-7514-4F92-B0BC-124A8CB41B22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8" name="Shape 8">
          <a:extLst>
            <a:ext uri="{FF2B5EF4-FFF2-40B4-BE49-F238E27FC236}">
              <a16:creationId xmlns:a16="http://schemas.microsoft.com/office/drawing/2014/main" id="{2FD5ADFB-5A4A-4FAC-91C3-B0B437F2A6FF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9" name="Shape 8">
          <a:extLst>
            <a:ext uri="{FF2B5EF4-FFF2-40B4-BE49-F238E27FC236}">
              <a16:creationId xmlns:a16="http://schemas.microsoft.com/office/drawing/2014/main" id="{58D376CB-E381-4E78-9C2E-8003D9CE8DEF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0" name="Shape 8">
          <a:extLst>
            <a:ext uri="{FF2B5EF4-FFF2-40B4-BE49-F238E27FC236}">
              <a16:creationId xmlns:a16="http://schemas.microsoft.com/office/drawing/2014/main" id="{CFB5D983-12AB-4BF0-B9E9-D0CB5C9885BC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1" name="Shape 8">
          <a:extLst>
            <a:ext uri="{FF2B5EF4-FFF2-40B4-BE49-F238E27FC236}">
              <a16:creationId xmlns:a16="http://schemas.microsoft.com/office/drawing/2014/main" id="{99378C98-1FA1-4F71-A5E6-18F9357822CE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2" name="Shape 8">
          <a:extLst>
            <a:ext uri="{FF2B5EF4-FFF2-40B4-BE49-F238E27FC236}">
              <a16:creationId xmlns:a16="http://schemas.microsoft.com/office/drawing/2014/main" id="{3A3BD7E1-EEC7-43B7-A12F-B81457EF4B2B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3" name="Shape 8">
          <a:extLst>
            <a:ext uri="{FF2B5EF4-FFF2-40B4-BE49-F238E27FC236}">
              <a16:creationId xmlns:a16="http://schemas.microsoft.com/office/drawing/2014/main" id="{1FD0807E-C64C-4FB2-8678-E6E28B846F66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4" name="Shape 8">
          <a:extLst>
            <a:ext uri="{FF2B5EF4-FFF2-40B4-BE49-F238E27FC236}">
              <a16:creationId xmlns:a16="http://schemas.microsoft.com/office/drawing/2014/main" id="{BA45DB9A-1014-41E1-8CE9-8A35B50B0905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5" name="Shape 8">
          <a:extLst>
            <a:ext uri="{FF2B5EF4-FFF2-40B4-BE49-F238E27FC236}">
              <a16:creationId xmlns:a16="http://schemas.microsoft.com/office/drawing/2014/main" id="{E4A6FCC7-253C-498D-BFAF-01EDE2197FB4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6" name="Shape 8">
          <a:extLst>
            <a:ext uri="{FF2B5EF4-FFF2-40B4-BE49-F238E27FC236}">
              <a16:creationId xmlns:a16="http://schemas.microsoft.com/office/drawing/2014/main" id="{6F24D420-972C-423A-A80F-150E138AAEF0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7" name="Shape 8">
          <a:extLst>
            <a:ext uri="{FF2B5EF4-FFF2-40B4-BE49-F238E27FC236}">
              <a16:creationId xmlns:a16="http://schemas.microsoft.com/office/drawing/2014/main" id="{5813F941-C566-49EF-8126-E49C83932EDD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8" name="Shape 8">
          <a:extLst>
            <a:ext uri="{FF2B5EF4-FFF2-40B4-BE49-F238E27FC236}">
              <a16:creationId xmlns:a16="http://schemas.microsoft.com/office/drawing/2014/main" id="{401EFE04-07C1-4ECB-94F2-35FF7B62E1CE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9" name="Shape 8">
          <a:extLst>
            <a:ext uri="{FF2B5EF4-FFF2-40B4-BE49-F238E27FC236}">
              <a16:creationId xmlns:a16="http://schemas.microsoft.com/office/drawing/2014/main" id="{902C3FCB-7EB9-4D61-B986-40C2C6B46BFD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0" name="Shape 8">
          <a:extLst>
            <a:ext uri="{FF2B5EF4-FFF2-40B4-BE49-F238E27FC236}">
              <a16:creationId xmlns:a16="http://schemas.microsoft.com/office/drawing/2014/main" id="{FFEFB46D-5808-4FFB-8EB3-1BEBD446D007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1" name="Shape 8">
          <a:extLst>
            <a:ext uri="{FF2B5EF4-FFF2-40B4-BE49-F238E27FC236}">
              <a16:creationId xmlns:a16="http://schemas.microsoft.com/office/drawing/2014/main" id="{D6A23E57-073F-45BA-9AB3-D43AB313D6BA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2" name="Shape 8">
          <a:extLst>
            <a:ext uri="{FF2B5EF4-FFF2-40B4-BE49-F238E27FC236}">
              <a16:creationId xmlns:a16="http://schemas.microsoft.com/office/drawing/2014/main" id="{67175B89-CEAA-46F2-BA0F-453689B7251F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3" name="Shape 8">
          <a:extLst>
            <a:ext uri="{FF2B5EF4-FFF2-40B4-BE49-F238E27FC236}">
              <a16:creationId xmlns:a16="http://schemas.microsoft.com/office/drawing/2014/main" id="{9471109B-8921-4D00-A57B-62323576C8C1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4" name="Shape 8">
          <a:extLst>
            <a:ext uri="{FF2B5EF4-FFF2-40B4-BE49-F238E27FC236}">
              <a16:creationId xmlns:a16="http://schemas.microsoft.com/office/drawing/2014/main" id="{2AD18CB5-AEE0-4732-886B-5CB2AF0754E6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5" name="Shape 8">
          <a:extLst>
            <a:ext uri="{FF2B5EF4-FFF2-40B4-BE49-F238E27FC236}">
              <a16:creationId xmlns:a16="http://schemas.microsoft.com/office/drawing/2014/main" id="{CE509FF8-97EC-435F-BC00-A36AB35FF66C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6" name="Shape 8">
          <a:extLst>
            <a:ext uri="{FF2B5EF4-FFF2-40B4-BE49-F238E27FC236}">
              <a16:creationId xmlns:a16="http://schemas.microsoft.com/office/drawing/2014/main" id="{160FFA22-45A3-4DA8-9E96-FE81E034AE11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7" name="Shape 8">
          <a:extLst>
            <a:ext uri="{FF2B5EF4-FFF2-40B4-BE49-F238E27FC236}">
              <a16:creationId xmlns:a16="http://schemas.microsoft.com/office/drawing/2014/main" id="{FB573C32-4F57-4D6F-9EAA-F47F38F7B032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8" name="Shape 8">
          <a:extLst>
            <a:ext uri="{FF2B5EF4-FFF2-40B4-BE49-F238E27FC236}">
              <a16:creationId xmlns:a16="http://schemas.microsoft.com/office/drawing/2014/main" id="{9088398A-86C2-49E2-BEA3-6D8DC916BEF3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9" name="Shape 8">
          <a:extLst>
            <a:ext uri="{FF2B5EF4-FFF2-40B4-BE49-F238E27FC236}">
              <a16:creationId xmlns:a16="http://schemas.microsoft.com/office/drawing/2014/main" id="{73017A66-B99D-4FC7-9A8E-32CA51E07E64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276225</xdr:colOff>
      <xdr:row>0</xdr:row>
      <xdr:rowOff>0</xdr:rowOff>
    </xdr:from>
    <xdr:ext cx="1704975" cy="264519"/>
    <xdr:sp macro="" textlink="">
      <xdr:nvSpPr>
        <xdr:cNvPr id="40" name="Shape 12">
          <a:extLst>
            <a:ext uri="{FF2B5EF4-FFF2-40B4-BE49-F238E27FC236}">
              <a16:creationId xmlns:a16="http://schemas.microsoft.com/office/drawing/2014/main" id="{81E349B5-D6AA-4357-8ED5-620A55EF0709}"/>
            </a:ext>
          </a:extLst>
        </xdr:cNvPr>
        <xdr:cNvSpPr txBox="1"/>
      </xdr:nvSpPr>
      <xdr:spPr>
        <a:xfrm>
          <a:off x="15830550" y="190500"/>
          <a:ext cx="170497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190500</xdr:colOff>
      <xdr:row>0</xdr:row>
      <xdr:rowOff>0</xdr:rowOff>
    </xdr:from>
    <xdr:ext cx="190500" cy="266700"/>
    <xdr:sp macro="" textlink="">
      <xdr:nvSpPr>
        <xdr:cNvPr id="41" name="Shape 5">
          <a:extLst>
            <a:ext uri="{FF2B5EF4-FFF2-40B4-BE49-F238E27FC236}">
              <a16:creationId xmlns:a16="http://schemas.microsoft.com/office/drawing/2014/main" id="{1E8FCAB6-EEC0-40D6-A63D-7DC27C0946A3}"/>
            </a:ext>
          </a:extLst>
        </xdr:cNvPr>
        <xdr:cNvSpPr txBox="1"/>
      </xdr:nvSpPr>
      <xdr:spPr>
        <a:xfrm>
          <a:off x="17297400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276225</xdr:colOff>
      <xdr:row>0</xdr:row>
      <xdr:rowOff>0</xdr:rowOff>
    </xdr:from>
    <xdr:ext cx="1704975" cy="264519"/>
    <xdr:sp macro="" textlink="">
      <xdr:nvSpPr>
        <xdr:cNvPr id="42" name="Shape 12">
          <a:extLst>
            <a:ext uri="{FF2B5EF4-FFF2-40B4-BE49-F238E27FC236}">
              <a16:creationId xmlns:a16="http://schemas.microsoft.com/office/drawing/2014/main" id="{BDE3F341-39A6-4D01-9927-1D9A70FBBDFA}"/>
            </a:ext>
          </a:extLst>
        </xdr:cNvPr>
        <xdr:cNvSpPr txBox="1"/>
      </xdr:nvSpPr>
      <xdr:spPr>
        <a:xfrm>
          <a:off x="15830550" y="190500"/>
          <a:ext cx="170497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190500</xdr:colOff>
      <xdr:row>0</xdr:row>
      <xdr:rowOff>0</xdr:rowOff>
    </xdr:from>
    <xdr:ext cx="190500" cy="266700"/>
    <xdr:sp macro="" textlink="">
      <xdr:nvSpPr>
        <xdr:cNvPr id="43" name="Shape 5">
          <a:extLst>
            <a:ext uri="{FF2B5EF4-FFF2-40B4-BE49-F238E27FC236}">
              <a16:creationId xmlns:a16="http://schemas.microsoft.com/office/drawing/2014/main" id="{DCBE6F16-3DE7-4587-BB8D-F6C9C444518F}"/>
            </a:ext>
          </a:extLst>
        </xdr:cNvPr>
        <xdr:cNvSpPr txBox="1"/>
      </xdr:nvSpPr>
      <xdr:spPr>
        <a:xfrm>
          <a:off x="17297400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790575</xdr:colOff>
      <xdr:row>9</xdr:row>
      <xdr:rowOff>28575</xdr:rowOff>
    </xdr:from>
    <xdr:ext cx="190500" cy="266700"/>
    <xdr:sp macro="" textlink="">
      <xdr:nvSpPr>
        <xdr:cNvPr id="44" name="Shape 8">
          <a:extLst>
            <a:ext uri="{FF2B5EF4-FFF2-40B4-BE49-F238E27FC236}">
              <a16:creationId xmlns:a16="http://schemas.microsoft.com/office/drawing/2014/main" id="{41075E80-FD27-4128-892D-49C76CE76D99}"/>
            </a:ext>
          </a:extLst>
        </xdr:cNvPr>
        <xdr:cNvSpPr txBox="1"/>
      </xdr:nvSpPr>
      <xdr:spPr>
        <a:xfrm>
          <a:off x="17897475" y="29527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190500</xdr:colOff>
      <xdr:row>4</xdr:row>
      <xdr:rowOff>0</xdr:rowOff>
    </xdr:from>
    <xdr:ext cx="190500" cy="266700"/>
    <xdr:sp macro="" textlink="">
      <xdr:nvSpPr>
        <xdr:cNvPr id="45" name="Shape 5">
          <a:extLst>
            <a:ext uri="{FF2B5EF4-FFF2-40B4-BE49-F238E27FC236}">
              <a16:creationId xmlns:a16="http://schemas.microsoft.com/office/drawing/2014/main" id="{BDBF4588-0B6D-4551-8DEB-1694D20B5A3F}"/>
            </a:ext>
          </a:extLst>
        </xdr:cNvPr>
        <xdr:cNvSpPr txBox="1"/>
      </xdr:nvSpPr>
      <xdr:spPr>
        <a:xfrm>
          <a:off x="17297400" y="13525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190500</xdr:colOff>
      <xdr:row>4</xdr:row>
      <xdr:rowOff>0</xdr:rowOff>
    </xdr:from>
    <xdr:ext cx="190500" cy="266700"/>
    <xdr:sp macro="" textlink="">
      <xdr:nvSpPr>
        <xdr:cNvPr id="46" name="Shape 5">
          <a:extLst>
            <a:ext uri="{FF2B5EF4-FFF2-40B4-BE49-F238E27FC236}">
              <a16:creationId xmlns:a16="http://schemas.microsoft.com/office/drawing/2014/main" id="{EC482770-8173-4F70-B2FD-BC4A68344E5B}"/>
            </a:ext>
          </a:extLst>
        </xdr:cNvPr>
        <xdr:cNvSpPr txBox="1"/>
      </xdr:nvSpPr>
      <xdr:spPr>
        <a:xfrm>
          <a:off x="17297400" y="13525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47" name="Shape 8">
          <a:extLst>
            <a:ext uri="{FF2B5EF4-FFF2-40B4-BE49-F238E27FC236}">
              <a16:creationId xmlns:a16="http://schemas.microsoft.com/office/drawing/2014/main" id="{5EDC985E-8CAA-43F2-95F7-6562A70B80A8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94</xdr:row>
      <xdr:rowOff>0</xdr:rowOff>
    </xdr:from>
    <xdr:ext cx="190500" cy="266700"/>
    <xdr:sp macro="" textlink="">
      <xdr:nvSpPr>
        <xdr:cNvPr id="49" name="Shape 8">
          <a:extLst>
            <a:ext uri="{FF2B5EF4-FFF2-40B4-BE49-F238E27FC236}">
              <a16:creationId xmlns:a16="http://schemas.microsoft.com/office/drawing/2014/main" id="{9CAA2E73-17AF-44D2-9E20-02F47EF3D5E5}"/>
            </a:ext>
          </a:extLst>
        </xdr:cNvPr>
        <xdr:cNvSpPr txBox="1"/>
      </xdr:nvSpPr>
      <xdr:spPr>
        <a:xfrm>
          <a:off x="19211925" y="35347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94</xdr:row>
      <xdr:rowOff>0</xdr:rowOff>
    </xdr:from>
    <xdr:ext cx="190500" cy="266700"/>
    <xdr:sp macro="" textlink="">
      <xdr:nvSpPr>
        <xdr:cNvPr id="50" name="Shape 8">
          <a:extLst>
            <a:ext uri="{FF2B5EF4-FFF2-40B4-BE49-F238E27FC236}">
              <a16:creationId xmlns:a16="http://schemas.microsoft.com/office/drawing/2014/main" id="{24354FAF-BBD3-4619-BF3E-4E1FDC872AC9}"/>
            </a:ext>
          </a:extLst>
        </xdr:cNvPr>
        <xdr:cNvSpPr txBox="1"/>
      </xdr:nvSpPr>
      <xdr:spPr>
        <a:xfrm>
          <a:off x="19211925" y="35347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94</xdr:row>
      <xdr:rowOff>0</xdr:rowOff>
    </xdr:from>
    <xdr:ext cx="190500" cy="266700"/>
    <xdr:sp macro="" textlink="">
      <xdr:nvSpPr>
        <xdr:cNvPr id="51" name="Shape 8">
          <a:extLst>
            <a:ext uri="{FF2B5EF4-FFF2-40B4-BE49-F238E27FC236}">
              <a16:creationId xmlns:a16="http://schemas.microsoft.com/office/drawing/2014/main" id="{DC36FAAD-5F6B-4CC2-B9E4-2207B6159361}"/>
            </a:ext>
          </a:extLst>
        </xdr:cNvPr>
        <xdr:cNvSpPr txBox="1"/>
      </xdr:nvSpPr>
      <xdr:spPr>
        <a:xfrm>
          <a:off x="19211925" y="35728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94</xdr:row>
      <xdr:rowOff>0</xdr:rowOff>
    </xdr:from>
    <xdr:ext cx="190500" cy="266700"/>
    <xdr:sp macro="" textlink="">
      <xdr:nvSpPr>
        <xdr:cNvPr id="52" name="Shape 8">
          <a:extLst>
            <a:ext uri="{FF2B5EF4-FFF2-40B4-BE49-F238E27FC236}">
              <a16:creationId xmlns:a16="http://schemas.microsoft.com/office/drawing/2014/main" id="{FCAA6A1C-DFFE-4FEA-86BB-AA59B70BCD4D}"/>
            </a:ext>
          </a:extLst>
        </xdr:cNvPr>
        <xdr:cNvSpPr txBox="1"/>
      </xdr:nvSpPr>
      <xdr:spPr>
        <a:xfrm>
          <a:off x="19211925" y="36109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94</xdr:row>
      <xdr:rowOff>0</xdr:rowOff>
    </xdr:from>
    <xdr:ext cx="190500" cy="266700"/>
    <xdr:sp macro="" textlink="">
      <xdr:nvSpPr>
        <xdr:cNvPr id="53" name="Shape 8">
          <a:extLst>
            <a:ext uri="{FF2B5EF4-FFF2-40B4-BE49-F238E27FC236}">
              <a16:creationId xmlns:a16="http://schemas.microsoft.com/office/drawing/2014/main" id="{996950BE-6991-4793-816B-90E1FB6FC280}"/>
            </a:ext>
          </a:extLst>
        </xdr:cNvPr>
        <xdr:cNvSpPr txBox="1"/>
      </xdr:nvSpPr>
      <xdr:spPr>
        <a:xfrm>
          <a:off x="19211925" y="36490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94</xdr:row>
      <xdr:rowOff>0</xdr:rowOff>
    </xdr:from>
    <xdr:ext cx="190500" cy="266700"/>
    <xdr:sp macro="" textlink="">
      <xdr:nvSpPr>
        <xdr:cNvPr id="54" name="Shape 8">
          <a:extLst>
            <a:ext uri="{FF2B5EF4-FFF2-40B4-BE49-F238E27FC236}">
              <a16:creationId xmlns:a16="http://schemas.microsoft.com/office/drawing/2014/main" id="{08A95FE0-B955-4C28-98FA-75FE9723B9A9}"/>
            </a:ext>
          </a:extLst>
        </xdr:cNvPr>
        <xdr:cNvSpPr txBox="1"/>
      </xdr:nvSpPr>
      <xdr:spPr>
        <a:xfrm>
          <a:off x="19211925" y="36871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94</xdr:row>
      <xdr:rowOff>0</xdr:rowOff>
    </xdr:from>
    <xdr:ext cx="190500" cy="266700"/>
    <xdr:sp macro="" textlink="">
      <xdr:nvSpPr>
        <xdr:cNvPr id="55" name="Shape 8">
          <a:extLst>
            <a:ext uri="{FF2B5EF4-FFF2-40B4-BE49-F238E27FC236}">
              <a16:creationId xmlns:a16="http://schemas.microsoft.com/office/drawing/2014/main" id="{C9156EB2-2B83-43CB-827C-2942B8C3AF0C}"/>
            </a:ext>
          </a:extLst>
        </xdr:cNvPr>
        <xdr:cNvSpPr txBox="1"/>
      </xdr:nvSpPr>
      <xdr:spPr>
        <a:xfrm>
          <a:off x="19211925" y="36490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94</xdr:row>
      <xdr:rowOff>0</xdr:rowOff>
    </xdr:from>
    <xdr:ext cx="190500" cy="266700"/>
    <xdr:sp macro="" textlink="">
      <xdr:nvSpPr>
        <xdr:cNvPr id="56" name="Shape 8">
          <a:extLst>
            <a:ext uri="{FF2B5EF4-FFF2-40B4-BE49-F238E27FC236}">
              <a16:creationId xmlns:a16="http://schemas.microsoft.com/office/drawing/2014/main" id="{90819B76-8D73-49F6-A753-AC192780A0AA}"/>
            </a:ext>
          </a:extLst>
        </xdr:cNvPr>
        <xdr:cNvSpPr txBox="1"/>
      </xdr:nvSpPr>
      <xdr:spPr>
        <a:xfrm>
          <a:off x="19211925" y="36871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94</xdr:row>
      <xdr:rowOff>0</xdr:rowOff>
    </xdr:from>
    <xdr:ext cx="190500" cy="266700"/>
    <xdr:sp macro="" textlink="">
      <xdr:nvSpPr>
        <xdr:cNvPr id="57" name="Shape 8">
          <a:extLst>
            <a:ext uri="{FF2B5EF4-FFF2-40B4-BE49-F238E27FC236}">
              <a16:creationId xmlns:a16="http://schemas.microsoft.com/office/drawing/2014/main" id="{4F762FB8-4936-4553-B993-73B37C97964D}"/>
            </a:ext>
          </a:extLst>
        </xdr:cNvPr>
        <xdr:cNvSpPr txBox="1"/>
      </xdr:nvSpPr>
      <xdr:spPr>
        <a:xfrm>
          <a:off x="19211925" y="37252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94</xdr:row>
      <xdr:rowOff>0</xdr:rowOff>
    </xdr:from>
    <xdr:ext cx="190500" cy="266700"/>
    <xdr:sp macro="" textlink="">
      <xdr:nvSpPr>
        <xdr:cNvPr id="58" name="Shape 8">
          <a:extLst>
            <a:ext uri="{FF2B5EF4-FFF2-40B4-BE49-F238E27FC236}">
              <a16:creationId xmlns:a16="http://schemas.microsoft.com/office/drawing/2014/main" id="{92A1006A-A5EE-4C70-8507-F27738A23C2C}"/>
            </a:ext>
          </a:extLst>
        </xdr:cNvPr>
        <xdr:cNvSpPr txBox="1"/>
      </xdr:nvSpPr>
      <xdr:spPr>
        <a:xfrm>
          <a:off x="19211925" y="37633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94</xdr:row>
      <xdr:rowOff>0</xdr:rowOff>
    </xdr:from>
    <xdr:ext cx="190500" cy="266700"/>
    <xdr:sp macro="" textlink="">
      <xdr:nvSpPr>
        <xdr:cNvPr id="59" name="Shape 8">
          <a:extLst>
            <a:ext uri="{FF2B5EF4-FFF2-40B4-BE49-F238E27FC236}">
              <a16:creationId xmlns:a16="http://schemas.microsoft.com/office/drawing/2014/main" id="{9D64ABB5-DC74-440B-8B9C-B5DCF3C21EA4}"/>
            </a:ext>
          </a:extLst>
        </xdr:cNvPr>
        <xdr:cNvSpPr txBox="1"/>
      </xdr:nvSpPr>
      <xdr:spPr>
        <a:xfrm>
          <a:off x="19211925" y="38014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94</xdr:row>
      <xdr:rowOff>0</xdr:rowOff>
    </xdr:from>
    <xdr:ext cx="190500" cy="266700"/>
    <xdr:sp macro="" textlink="">
      <xdr:nvSpPr>
        <xdr:cNvPr id="60" name="Shape 8">
          <a:extLst>
            <a:ext uri="{FF2B5EF4-FFF2-40B4-BE49-F238E27FC236}">
              <a16:creationId xmlns:a16="http://schemas.microsoft.com/office/drawing/2014/main" id="{3A1A4DBB-3614-4F75-BE5D-2B432D915D59}"/>
            </a:ext>
          </a:extLst>
        </xdr:cNvPr>
        <xdr:cNvSpPr txBox="1"/>
      </xdr:nvSpPr>
      <xdr:spPr>
        <a:xfrm>
          <a:off x="19211925" y="3839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94</xdr:row>
      <xdr:rowOff>0</xdr:rowOff>
    </xdr:from>
    <xdr:ext cx="190500" cy="266700"/>
    <xdr:sp macro="" textlink="">
      <xdr:nvSpPr>
        <xdr:cNvPr id="61" name="Shape 8">
          <a:extLst>
            <a:ext uri="{FF2B5EF4-FFF2-40B4-BE49-F238E27FC236}">
              <a16:creationId xmlns:a16="http://schemas.microsoft.com/office/drawing/2014/main" id="{F60C5507-1793-40C2-A9DE-3DDF9414314A}"/>
            </a:ext>
          </a:extLst>
        </xdr:cNvPr>
        <xdr:cNvSpPr txBox="1"/>
      </xdr:nvSpPr>
      <xdr:spPr>
        <a:xfrm>
          <a:off x="19211925" y="38776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94</xdr:row>
      <xdr:rowOff>0</xdr:rowOff>
    </xdr:from>
    <xdr:ext cx="190500" cy="266700"/>
    <xdr:sp macro="" textlink="">
      <xdr:nvSpPr>
        <xdr:cNvPr id="62" name="Shape 8">
          <a:extLst>
            <a:ext uri="{FF2B5EF4-FFF2-40B4-BE49-F238E27FC236}">
              <a16:creationId xmlns:a16="http://schemas.microsoft.com/office/drawing/2014/main" id="{1A2BF9BD-A5C1-451B-8111-988E6E8D4A2D}"/>
            </a:ext>
          </a:extLst>
        </xdr:cNvPr>
        <xdr:cNvSpPr txBox="1"/>
      </xdr:nvSpPr>
      <xdr:spPr>
        <a:xfrm>
          <a:off x="19211925" y="39157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94</xdr:row>
      <xdr:rowOff>0</xdr:rowOff>
    </xdr:from>
    <xdr:ext cx="190500" cy="266700"/>
    <xdr:sp macro="" textlink="">
      <xdr:nvSpPr>
        <xdr:cNvPr id="63" name="Shape 8">
          <a:extLst>
            <a:ext uri="{FF2B5EF4-FFF2-40B4-BE49-F238E27FC236}">
              <a16:creationId xmlns:a16="http://schemas.microsoft.com/office/drawing/2014/main" id="{A6496131-9097-4210-80D2-EB6FCED2CB42}"/>
            </a:ext>
          </a:extLst>
        </xdr:cNvPr>
        <xdr:cNvSpPr txBox="1"/>
      </xdr:nvSpPr>
      <xdr:spPr>
        <a:xfrm>
          <a:off x="19211925" y="39538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94</xdr:row>
      <xdr:rowOff>0</xdr:rowOff>
    </xdr:from>
    <xdr:ext cx="190500" cy="266700"/>
    <xdr:sp macro="" textlink="">
      <xdr:nvSpPr>
        <xdr:cNvPr id="64" name="Shape 8">
          <a:extLst>
            <a:ext uri="{FF2B5EF4-FFF2-40B4-BE49-F238E27FC236}">
              <a16:creationId xmlns:a16="http://schemas.microsoft.com/office/drawing/2014/main" id="{102042C3-95E1-4AEF-9FFC-E3C704AD5EBD}"/>
            </a:ext>
          </a:extLst>
        </xdr:cNvPr>
        <xdr:cNvSpPr txBox="1"/>
      </xdr:nvSpPr>
      <xdr:spPr>
        <a:xfrm>
          <a:off x="19211925" y="39919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94</xdr:row>
      <xdr:rowOff>0</xdr:rowOff>
    </xdr:from>
    <xdr:ext cx="190500" cy="266700"/>
    <xdr:sp macro="" textlink="">
      <xdr:nvSpPr>
        <xdr:cNvPr id="65" name="Shape 8">
          <a:extLst>
            <a:ext uri="{FF2B5EF4-FFF2-40B4-BE49-F238E27FC236}">
              <a16:creationId xmlns:a16="http://schemas.microsoft.com/office/drawing/2014/main" id="{FF5D43C7-80B1-4CB1-8427-673E7C39776C}"/>
            </a:ext>
          </a:extLst>
        </xdr:cNvPr>
        <xdr:cNvSpPr txBox="1"/>
      </xdr:nvSpPr>
      <xdr:spPr>
        <a:xfrm>
          <a:off x="19211925" y="40300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94</xdr:row>
      <xdr:rowOff>0</xdr:rowOff>
    </xdr:from>
    <xdr:ext cx="190500" cy="266700"/>
    <xdr:sp macro="" textlink="">
      <xdr:nvSpPr>
        <xdr:cNvPr id="66" name="Shape 8">
          <a:extLst>
            <a:ext uri="{FF2B5EF4-FFF2-40B4-BE49-F238E27FC236}">
              <a16:creationId xmlns:a16="http://schemas.microsoft.com/office/drawing/2014/main" id="{B49ABC48-D307-4711-A866-2863680E313B}"/>
            </a:ext>
          </a:extLst>
        </xdr:cNvPr>
        <xdr:cNvSpPr txBox="1"/>
      </xdr:nvSpPr>
      <xdr:spPr>
        <a:xfrm>
          <a:off x="19211925" y="40681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94</xdr:row>
      <xdr:rowOff>0</xdr:rowOff>
    </xdr:from>
    <xdr:ext cx="190500" cy="266700"/>
    <xdr:sp macro="" textlink="">
      <xdr:nvSpPr>
        <xdr:cNvPr id="67" name="Shape 8">
          <a:extLst>
            <a:ext uri="{FF2B5EF4-FFF2-40B4-BE49-F238E27FC236}">
              <a16:creationId xmlns:a16="http://schemas.microsoft.com/office/drawing/2014/main" id="{510452D2-3498-4FB7-A783-8145992B7E01}"/>
            </a:ext>
          </a:extLst>
        </xdr:cNvPr>
        <xdr:cNvSpPr txBox="1"/>
      </xdr:nvSpPr>
      <xdr:spPr>
        <a:xfrm>
          <a:off x="19211925" y="41062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94</xdr:row>
      <xdr:rowOff>0</xdr:rowOff>
    </xdr:from>
    <xdr:ext cx="190500" cy="266700"/>
    <xdr:sp macro="" textlink="">
      <xdr:nvSpPr>
        <xdr:cNvPr id="68" name="Shape 8">
          <a:extLst>
            <a:ext uri="{FF2B5EF4-FFF2-40B4-BE49-F238E27FC236}">
              <a16:creationId xmlns:a16="http://schemas.microsoft.com/office/drawing/2014/main" id="{78447B4B-75C5-4E93-B5FF-5749B56999B1}"/>
            </a:ext>
          </a:extLst>
        </xdr:cNvPr>
        <xdr:cNvSpPr txBox="1"/>
      </xdr:nvSpPr>
      <xdr:spPr>
        <a:xfrm>
          <a:off x="19211925" y="41443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94</xdr:row>
      <xdr:rowOff>0</xdr:rowOff>
    </xdr:from>
    <xdr:ext cx="190500" cy="266700"/>
    <xdr:sp macro="" textlink="">
      <xdr:nvSpPr>
        <xdr:cNvPr id="69" name="Shape 8">
          <a:extLst>
            <a:ext uri="{FF2B5EF4-FFF2-40B4-BE49-F238E27FC236}">
              <a16:creationId xmlns:a16="http://schemas.microsoft.com/office/drawing/2014/main" id="{9F76F1A3-88E1-487C-8073-65450D875EF8}"/>
            </a:ext>
          </a:extLst>
        </xdr:cNvPr>
        <xdr:cNvSpPr txBox="1"/>
      </xdr:nvSpPr>
      <xdr:spPr>
        <a:xfrm>
          <a:off x="19211925" y="4220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94</xdr:row>
      <xdr:rowOff>0</xdr:rowOff>
    </xdr:from>
    <xdr:ext cx="190500" cy="266700"/>
    <xdr:sp macro="" textlink="">
      <xdr:nvSpPr>
        <xdr:cNvPr id="70" name="Shape 8">
          <a:extLst>
            <a:ext uri="{FF2B5EF4-FFF2-40B4-BE49-F238E27FC236}">
              <a16:creationId xmlns:a16="http://schemas.microsoft.com/office/drawing/2014/main" id="{F201C338-3B3F-4654-98FC-9D7D47F8B7A7}"/>
            </a:ext>
          </a:extLst>
        </xdr:cNvPr>
        <xdr:cNvSpPr txBox="1"/>
      </xdr:nvSpPr>
      <xdr:spPr>
        <a:xfrm>
          <a:off x="19211925" y="4220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94</xdr:row>
      <xdr:rowOff>0</xdr:rowOff>
    </xdr:from>
    <xdr:ext cx="190500" cy="266700"/>
    <xdr:sp macro="" textlink="">
      <xdr:nvSpPr>
        <xdr:cNvPr id="71" name="Shape 8">
          <a:extLst>
            <a:ext uri="{FF2B5EF4-FFF2-40B4-BE49-F238E27FC236}">
              <a16:creationId xmlns:a16="http://schemas.microsoft.com/office/drawing/2014/main" id="{F3797631-364D-421A-84C6-894FE82436A1}"/>
            </a:ext>
          </a:extLst>
        </xdr:cNvPr>
        <xdr:cNvSpPr txBox="1"/>
      </xdr:nvSpPr>
      <xdr:spPr>
        <a:xfrm>
          <a:off x="19211925" y="4220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94</xdr:row>
      <xdr:rowOff>0</xdr:rowOff>
    </xdr:from>
    <xdr:ext cx="190500" cy="266700"/>
    <xdr:sp macro="" textlink="">
      <xdr:nvSpPr>
        <xdr:cNvPr id="72" name="Shape 8">
          <a:extLst>
            <a:ext uri="{FF2B5EF4-FFF2-40B4-BE49-F238E27FC236}">
              <a16:creationId xmlns:a16="http://schemas.microsoft.com/office/drawing/2014/main" id="{04A07794-39A1-4965-AF72-197E9F8F9F8B}"/>
            </a:ext>
          </a:extLst>
        </xdr:cNvPr>
        <xdr:cNvSpPr txBox="1"/>
      </xdr:nvSpPr>
      <xdr:spPr>
        <a:xfrm>
          <a:off x="19211925" y="4220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94</xdr:row>
      <xdr:rowOff>0</xdr:rowOff>
    </xdr:from>
    <xdr:ext cx="190500" cy="266700"/>
    <xdr:sp macro="" textlink="">
      <xdr:nvSpPr>
        <xdr:cNvPr id="73" name="Shape 8">
          <a:extLst>
            <a:ext uri="{FF2B5EF4-FFF2-40B4-BE49-F238E27FC236}">
              <a16:creationId xmlns:a16="http://schemas.microsoft.com/office/drawing/2014/main" id="{A4ED3445-07F1-46DA-A847-EF612C609A3F}"/>
            </a:ext>
          </a:extLst>
        </xdr:cNvPr>
        <xdr:cNvSpPr txBox="1"/>
      </xdr:nvSpPr>
      <xdr:spPr>
        <a:xfrm>
          <a:off x="19211925" y="41824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1095887</xdr:colOff>
      <xdr:row>121</xdr:row>
      <xdr:rowOff>130277</xdr:rowOff>
    </xdr:from>
    <xdr:ext cx="4386827" cy="765426"/>
    <xdr:sp macro="" textlink="">
      <xdr:nvSpPr>
        <xdr:cNvPr id="76" name="Shape 10">
          <a:extLst>
            <a:ext uri="{FF2B5EF4-FFF2-40B4-BE49-F238E27FC236}">
              <a16:creationId xmlns:a16="http://schemas.microsoft.com/office/drawing/2014/main" id="{AAF55F7B-2947-43DD-A72C-8ECF78D3AC15}"/>
            </a:ext>
          </a:extLst>
        </xdr:cNvPr>
        <xdr:cNvSpPr txBox="1"/>
      </xdr:nvSpPr>
      <xdr:spPr>
        <a:xfrm>
          <a:off x="15250037" y="86141027"/>
          <a:ext cx="4386827" cy="76542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Claribel Rosario</a:t>
          </a:r>
          <a:endParaRPr sz="20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Encargada Departamento Financiero</a:t>
          </a:r>
          <a:endParaRPr sz="1600"/>
        </a:p>
      </xdr:txBody>
    </xdr:sp>
    <xdr:clientData fLocksWithSheet="0"/>
  </xdr:oneCellAnchor>
  <xdr:oneCellAnchor>
    <xdr:from>
      <xdr:col>0</xdr:col>
      <xdr:colOff>0</xdr:colOff>
      <xdr:row>122</xdr:row>
      <xdr:rowOff>102419</xdr:rowOff>
    </xdr:from>
    <xdr:ext cx="4086532" cy="819355"/>
    <xdr:sp macro="" textlink="">
      <xdr:nvSpPr>
        <xdr:cNvPr id="77" name="Shape 9">
          <a:extLst>
            <a:ext uri="{FF2B5EF4-FFF2-40B4-BE49-F238E27FC236}">
              <a16:creationId xmlns:a16="http://schemas.microsoft.com/office/drawing/2014/main" id="{A26C7102-B7EE-4C60-98C7-47DBE8266792}"/>
            </a:ext>
          </a:extLst>
        </xdr:cNvPr>
        <xdr:cNvSpPr txBox="1"/>
      </xdr:nvSpPr>
      <xdr:spPr>
        <a:xfrm>
          <a:off x="0" y="86313194"/>
          <a:ext cx="4086532" cy="8193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8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Candelaria</a:t>
          </a:r>
          <a:r>
            <a:rPr lang="es-DO" sz="18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Reyes</a:t>
          </a:r>
          <a:endParaRPr sz="24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600" b="0" i="0" u="none" strike="noStrike">
              <a:effectLst/>
              <a:latin typeface="+mn-lt"/>
              <a:ea typeface="+mn-ea"/>
              <a:cs typeface="+mn-cs"/>
            </a:rPr>
            <a:t>Encargada del Departamento de contabilidad </a:t>
          </a:r>
          <a:r>
            <a:rPr lang="es-DO" sz="2400"/>
            <a:t> </a:t>
          </a:r>
          <a:endParaRPr sz="2400"/>
        </a:p>
      </xdr:txBody>
    </xdr:sp>
    <xdr:clientData fLocksWithSheet="0"/>
  </xdr:oneCellAnchor>
  <xdr:oneCellAnchor>
    <xdr:from>
      <xdr:col>5</xdr:col>
      <xdr:colOff>1849080</xdr:colOff>
      <xdr:row>122</xdr:row>
      <xdr:rowOff>47623</xdr:rowOff>
    </xdr:from>
    <xdr:ext cx="4142453" cy="765426"/>
    <xdr:sp macro="" textlink="">
      <xdr:nvSpPr>
        <xdr:cNvPr id="78" name="Shape 10">
          <a:extLst>
            <a:ext uri="{FF2B5EF4-FFF2-40B4-BE49-F238E27FC236}">
              <a16:creationId xmlns:a16="http://schemas.microsoft.com/office/drawing/2014/main" id="{61C07463-9941-4280-8EAC-7921224B94F4}"/>
            </a:ext>
          </a:extLst>
        </xdr:cNvPr>
        <xdr:cNvSpPr txBox="1"/>
      </xdr:nvSpPr>
      <xdr:spPr>
        <a:xfrm>
          <a:off x="7621230" y="86258398"/>
          <a:ext cx="4142453" cy="76542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6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Rinha M.</a:t>
          </a:r>
          <a:r>
            <a:rPr lang="es-DO" sz="16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Peguero</a:t>
          </a:r>
          <a:endParaRPr sz="20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Encargada Adminsitrativa y  Financiera</a:t>
          </a:r>
          <a:endParaRPr sz="16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79" name="Shape 11">
          <a:extLst>
            <a:ext uri="{FF2B5EF4-FFF2-40B4-BE49-F238E27FC236}">
              <a16:creationId xmlns:a16="http://schemas.microsoft.com/office/drawing/2014/main" id="{4EC31A7D-D498-4B0F-9FC6-4792D8415DFB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80" name="Shape 11">
          <a:extLst>
            <a:ext uri="{FF2B5EF4-FFF2-40B4-BE49-F238E27FC236}">
              <a16:creationId xmlns:a16="http://schemas.microsoft.com/office/drawing/2014/main" id="{5FA35192-DBA4-48E8-A32E-0B6567D0B4A0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81" name="Shape 11">
          <a:extLst>
            <a:ext uri="{FF2B5EF4-FFF2-40B4-BE49-F238E27FC236}">
              <a16:creationId xmlns:a16="http://schemas.microsoft.com/office/drawing/2014/main" id="{7E9C0537-3832-44C5-8E33-789A64729094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82" name="Shape 11">
          <a:extLst>
            <a:ext uri="{FF2B5EF4-FFF2-40B4-BE49-F238E27FC236}">
              <a16:creationId xmlns:a16="http://schemas.microsoft.com/office/drawing/2014/main" id="{62780A7F-E36D-46C5-A8DB-61349BE62D8D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83" name="Shape 11">
          <a:extLst>
            <a:ext uri="{FF2B5EF4-FFF2-40B4-BE49-F238E27FC236}">
              <a16:creationId xmlns:a16="http://schemas.microsoft.com/office/drawing/2014/main" id="{0BC824A8-5E81-4456-9964-B268EFFC6320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1537608</xdr:colOff>
      <xdr:row>0</xdr:row>
      <xdr:rowOff>1</xdr:rowOff>
    </xdr:from>
    <xdr:ext cx="3061607" cy="1211036"/>
    <xdr:pic>
      <xdr:nvPicPr>
        <xdr:cNvPr id="84" name="image1.png" title="Imagen">
          <a:extLst>
            <a:ext uri="{FF2B5EF4-FFF2-40B4-BE49-F238E27FC236}">
              <a16:creationId xmlns:a16="http://schemas.microsoft.com/office/drawing/2014/main" id="{F8A29F8B-F50B-406F-94F0-465F53FF0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67108" y="1"/>
          <a:ext cx="3061607" cy="1211036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4</xdr:row>
      <xdr:rowOff>0</xdr:rowOff>
    </xdr:from>
    <xdr:ext cx="1571625" cy="264519"/>
    <xdr:sp macro="" textlink="">
      <xdr:nvSpPr>
        <xdr:cNvPr id="87" name="Shape 11">
          <a:extLst>
            <a:ext uri="{FF2B5EF4-FFF2-40B4-BE49-F238E27FC236}">
              <a16:creationId xmlns:a16="http://schemas.microsoft.com/office/drawing/2014/main" id="{D0C72B60-3BAD-4D5A-AFA3-6D90D06CDBA7}"/>
            </a:ext>
          </a:extLst>
        </xdr:cNvPr>
        <xdr:cNvSpPr txBox="1"/>
      </xdr:nvSpPr>
      <xdr:spPr>
        <a:xfrm>
          <a:off x="95250" y="1666875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4</xdr:row>
      <xdr:rowOff>0</xdr:rowOff>
    </xdr:from>
    <xdr:ext cx="1571625" cy="264519"/>
    <xdr:sp macro="" textlink="">
      <xdr:nvSpPr>
        <xdr:cNvPr id="88" name="Shape 11">
          <a:extLst>
            <a:ext uri="{FF2B5EF4-FFF2-40B4-BE49-F238E27FC236}">
              <a16:creationId xmlns:a16="http://schemas.microsoft.com/office/drawing/2014/main" id="{A1F7E521-7E7E-464C-9452-4834CC6EA219}"/>
            </a:ext>
          </a:extLst>
        </xdr:cNvPr>
        <xdr:cNvSpPr txBox="1"/>
      </xdr:nvSpPr>
      <xdr:spPr>
        <a:xfrm>
          <a:off x="95250" y="1666875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4</xdr:row>
      <xdr:rowOff>0</xdr:rowOff>
    </xdr:from>
    <xdr:ext cx="1571625" cy="264519"/>
    <xdr:sp macro="" textlink="">
      <xdr:nvSpPr>
        <xdr:cNvPr id="91" name="Shape 11">
          <a:extLst>
            <a:ext uri="{FF2B5EF4-FFF2-40B4-BE49-F238E27FC236}">
              <a16:creationId xmlns:a16="http://schemas.microsoft.com/office/drawing/2014/main" id="{3EB46C5D-59DB-41ED-BCF6-7E937BB24084}"/>
            </a:ext>
          </a:extLst>
        </xdr:cNvPr>
        <xdr:cNvSpPr txBox="1"/>
      </xdr:nvSpPr>
      <xdr:spPr>
        <a:xfrm>
          <a:off x="95250" y="1666875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5135895</xdr:colOff>
      <xdr:row>81</xdr:row>
      <xdr:rowOff>233322</xdr:rowOff>
    </xdr:from>
    <xdr:ext cx="4007158" cy="773606"/>
    <xdr:sp macro="" textlink="">
      <xdr:nvSpPr>
        <xdr:cNvPr id="93" name="Shape 12">
          <a:extLst>
            <a:ext uri="{FF2B5EF4-FFF2-40B4-BE49-F238E27FC236}">
              <a16:creationId xmlns:a16="http://schemas.microsoft.com/office/drawing/2014/main" id="{F09B7239-AF26-4C77-850C-754EC329E1EB}"/>
            </a:ext>
          </a:extLst>
        </xdr:cNvPr>
        <xdr:cNvSpPr txBox="1"/>
      </xdr:nvSpPr>
      <xdr:spPr>
        <a:xfrm>
          <a:off x="11844216" y="24399608"/>
          <a:ext cx="4007158" cy="77360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ES" sz="1400"/>
            <a:t>         ______________________________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E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Candelaria</a:t>
          </a:r>
          <a:r>
            <a:rPr lang="es-ES" sz="14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Reyes</a:t>
          </a:r>
          <a:endParaRPr sz="18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Encargada</a:t>
          </a:r>
          <a:r>
            <a:rPr lang="en-US" sz="110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del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Departamento Financiero</a:t>
          </a:r>
          <a:endParaRPr sz="1100"/>
        </a:p>
      </xdr:txBody>
    </xdr:sp>
    <xdr:clientData fLocksWithSheet="0"/>
  </xdr:oneCellAnchor>
  <xdr:oneCellAnchor>
    <xdr:from>
      <xdr:col>11</xdr:col>
      <xdr:colOff>0</xdr:colOff>
      <xdr:row>82</xdr:row>
      <xdr:rowOff>28575</xdr:rowOff>
    </xdr:from>
    <xdr:ext cx="190500" cy="266700"/>
    <xdr:sp macro="" textlink="">
      <xdr:nvSpPr>
        <xdr:cNvPr id="94" name="Shape 5">
          <a:extLst>
            <a:ext uri="{FF2B5EF4-FFF2-40B4-BE49-F238E27FC236}">
              <a16:creationId xmlns:a16="http://schemas.microsoft.com/office/drawing/2014/main" id="{738D29CD-89E6-4296-BFAF-11BD05125B98}"/>
            </a:ext>
          </a:extLst>
        </xdr:cNvPr>
        <xdr:cNvSpPr txBox="1"/>
      </xdr:nvSpPr>
      <xdr:spPr>
        <a:xfrm>
          <a:off x="15944850" y="241363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96" name="Shape 8">
          <a:extLst>
            <a:ext uri="{FF2B5EF4-FFF2-40B4-BE49-F238E27FC236}">
              <a16:creationId xmlns:a16="http://schemas.microsoft.com/office/drawing/2014/main" id="{495D0E1E-8286-4748-AEF4-80C6D95B443E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97" name="Shape 8">
          <a:extLst>
            <a:ext uri="{FF2B5EF4-FFF2-40B4-BE49-F238E27FC236}">
              <a16:creationId xmlns:a16="http://schemas.microsoft.com/office/drawing/2014/main" id="{5333F1F0-9778-491F-B30A-502515C72484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98" name="Shape 8">
          <a:extLst>
            <a:ext uri="{FF2B5EF4-FFF2-40B4-BE49-F238E27FC236}">
              <a16:creationId xmlns:a16="http://schemas.microsoft.com/office/drawing/2014/main" id="{6A9DE37C-5981-4818-A3D4-12167F054561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99" name="Shape 8">
          <a:extLst>
            <a:ext uri="{FF2B5EF4-FFF2-40B4-BE49-F238E27FC236}">
              <a16:creationId xmlns:a16="http://schemas.microsoft.com/office/drawing/2014/main" id="{42C6174B-614B-44EF-9FEA-B16227F6B001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00" name="Shape 8">
          <a:extLst>
            <a:ext uri="{FF2B5EF4-FFF2-40B4-BE49-F238E27FC236}">
              <a16:creationId xmlns:a16="http://schemas.microsoft.com/office/drawing/2014/main" id="{BE38ECD9-F870-42D0-80D0-9BF28F57B6EF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07" name="Shape 8">
          <a:extLst>
            <a:ext uri="{FF2B5EF4-FFF2-40B4-BE49-F238E27FC236}">
              <a16:creationId xmlns:a16="http://schemas.microsoft.com/office/drawing/2014/main" id="{F55C5FE0-F305-4BD0-B5DC-3432472203F7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</xdr:row>
      <xdr:rowOff>0</xdr:rowOff>
    </xdr:from>
    <xdr:ext cx="190500" cy="266700"/>
    <xdr:sp macro="" textlink="">
      <xdr:nvSpPr>
        <xdr:cNvPr id="108" name="Shape 8">
          <a:extLst>
            <a:ext uri="{FF2B5EF4-FFF2-40B4-BE49-F238E27FC236}">
              <a16:creationId xmlns:a16="http://schemas.microsoft.com/office/drawing/2014/main" id="{C03D7055-6F63-41F4-8AD0-AE1D2231E0AB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2</xdr:row>
      <xdr:rowOff>0</xdr:rowOff>
    </xdr:from>
    <xdr:ext cx="190500" cy="266700"/>
    <xdr:sp macro="" textlink="">
      <xdr:nvSpPr>
        <xdr:cNvPr id="109" name="Shape 8">
          <a:extLst>
            <a:ext uri="{FF2B5EF4-FFF2-40B4-BE49-F238E27FC236}">
              <a16:creationId xmlns:a16="http://schemas.microsoft.com/office/drawing/2014/main" id="{5967382A-7A57-4BB4-8F06-DC60A428F97F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4</xdr:row>
      <xdr:rowOff>0</xdr:rowOff>
    </xdr:from>
    <xdr:ext cx="190500" cy="266700"/>
    <xdr:sp macro="" textlink="">
      <xdr:nvSpPr>
        <xdr:cNvPr id="110" name="Shape 8">
          <a:extLst>
            <a:ext uri="{FF2B5EF4-FFF2-40B4-BE49-F238E27FC236}">
              <a16:creationId xmlns:a16="http://schemas.microsoft.com/office/drawing/2014/main" id="{D1291468-00EC-4904-93F8-CC432729DFB4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5</xdr:row>
      <xdr:rowOff>0</xdr:rowOff>
    </xdr:from>
    <xdr:ext cx="190500" cy="266700"/>
    <xdr:sp macro="" textlink="">
      <xdr:nvSpPr>
        <xdr:cNvPr id="111" name="Shape 8">
          <a:extLst>
            <a:ext uri="{FF2B5EF4-FFF2-40B4-BE49-F238E27FC236}">
              <a16:creationId xmlns:a16="http://schemas.microsoft.com/office/drawing/2014/main" id="{CC8B5471-A80C-4558-8DB3-3C112A63A83F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6</xdr:row>
      <xdr:rowOff>0</xdr:rowOff>
    </xdr:from>
    <xdr:ext cx="190500" cy="266700"/>
    <xdr:sp macro="" textlink="">
      <xdr:nvSpPr>
        <xdr:cNvPr id="112" name="Shape 8">
          <a:extLst>
            <a:ext uri="{FF2B5EF4-FFF2-40B4-BE49-F238E27FC236}">
              <a16:creationId xmlns:a16="http://schemas.microsoft.com/office/drawing/2014/main" id="{2FDE9EC1-B085-4F99-BCCD-8B54BFFA0EEB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7</xdr:row>
      <xdr:rowOff>0</xdr:rowOff>
    </xdr:from>
    <xdr:ext cx="190500" cy="266700"/>
    <xdr:sp macro="" textlink="">
      <xdr:nvSpPr>
        <xdr:cNvPr id="113" name="Shape 8">
          <a:extLst>
            <a:ext uri="{FF2B5EF4-FFF2-40B4-BE49-F238E27FC236}">
              <a16:creationId xmlns:a16="http://schemas.microsoft.com/office/drawing/2014/main" id="{B2E6FC43-481E-4587-893F-F6945EF04687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8</xdr:row>
      <xdr:rowOff>0</xdr:rowOff>
    </xdr:from>
    <xdr:ext cx="190500" cy="266700"/>
    <xdr:sp macro="" textlink="">
      <xdr:nvSpPr>
        <xdr:cNvPr id="114" name="Shape 8">
          <a:extLst>
            <a:ext uri="{FF2B5EF4-FFF2-40B4-BE49-F238E27FC236}">
              <a16:creationId xmlns:a16="http://schemas.microsoft.com/office/drawing/2014/main" id="{C4950310-1E05-4126-A255-A424EE1A212C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</xdr:row>
      <xdr:rowOff>0</xdr:rowOff>
    </xdr:from>
    <xdr:ext cx="190500" cy="266700"/>
    <xdr:sp macro="" textlink="">
      <xdr:nvSpPr>
        <xdr:cNvPr id="115" name="Shape 8">
          <a:extLst>
            <a:ext uri="{FF2B5EF4-FFF2-40B4-BE49-F238E27FC236}">
              <a16:creationId xmlns:a16="http://schemas.microsoft.com/office/drawing/2014/main" id="{14DDD1E1-CA0D-43BE-8419-CEDFAFE9B634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116" name="Shape 8">
          <a:extLst>
            <a:ext uri="{FF2B5EF4-FFF2-40B4-BE49-F238E27FC236}">
              <a16:creationId xmlns:a16="http://schemas.microsoft.com/office/drawing/2014/main" id="{CEB87410-8F9E-47BC-AD71-C0E01F5E3222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117" name="Shape 8">
          <a:extLst>
            <a:ext uri="{FF2B5EF4-FFF2-40B4-BE49-F238E27FC236}">
              <a16:creationId xmlns:a16="http://schemas.microsoft.com/office/drawing/2014/main" id="{88CA9590-D7E3-41C3-88F9-7F883AB155DA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118" name="Shape 8">
          <a:extLst>
            <a:ext uri="{FF2B5EF4-FFF2-40B4-BE49-F238E27FC236}">
              <a16:creationId xmlns:a16="http://schemas.microsoft.com/office/drawing/2014/main" id="{D43A9D56-EA80-4C7C-9E4D-AFBB43BE4EFB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119" name="Shape 8">
          <a:extLst>
            <a:ext uri="{FF2B5EF4-FFF2-40B4-BE49-F238E27FC236}">
              <a16:creationId xmlns:a16="http://schemas.microsoft.com/office/drawing/2014/main" id="{27B52E69-055C-4DEE-AF86-ECC65D5BC894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10</xdr:row>
      <xdr:rowOff>0</xdr:rowOff>
    </xdr:from>
    <xdr:ext cx="190500" cy="266700"/>
    <xdr:sp macro="" textlink="">
      <xdr:nvSpPr>
        <xdr:cNvPr id="120" name="Shape 8">
          <a:extLst>
            <a:ext uri="{FF2B5EF4-FFF2-40B4-BE49-F238E27FC236}">
              <a16:creationId xmlns:a16="http://schemas.microsoft.com/office/drawing/2014/main" id="{2E324534-E2D7-445A-BD73-D97D87545C40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3" name="Shape 8">
          <a:extLst>
            <a:ext uri="{FF2B5EF4-FFF2-40B4-BE49-F238E27FC236}">
              <a16:creationId xmlns:a16="http://schemas.microsoft.com/office/drawing/2014/main" id="{59EE03F3-F843-4096-A669-771860B487F6}"/>
            </a:ext>
          </a:extLst>
        </xdr:cNvPr>
        <xdr:cNvSpPr txBox="1"/>
      </xdr:nvSpPr>
      <xdr:spPr>
        <a:xfrm>
          <a:off x="19602450" y="23907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4" name="Shape 8">
          <a:extLst>
            <a:ext uri="{FF2B5EF4-FFF2-40B4-BE49-F238E27FC236}">
              <a16:creationId xmlns:a16="http://schemas.microsoft.com/office/drawing/2014/main" id="{F8E44CD6-8EE4-47A5-A017-32CEAB9DE9D6}"/>
            </a:ext>
          </a:extLst>
        </xdr:cNvPr>
        <xdr:cNvSpPr txBox="1"/>
      </xdr:nvSpPr>
      <xdr:spPr>
        <a:xfrm>
          <a:off x="19602450" y="23907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5" name="Shape 8">
          <a:extLst>
            <a:ext uri="{FF2B5EF4-FFF2-40B4-BE49-F238E27FC236}">
              <a16:creationId xmlns:a16="http://schemas.microsoft.com/office/drawing/2014/main" id="{67B8FC61-7038-4D9D-87A2-70A9DC754016}"/>
            </a:ext>
          </a:extLst>
        </xdr:cNvPr>
        <xdr:cNvSpPr txBox="1"/>
      </xdr:nvSpPr>
      <xdr:spPr>
        <a:xfrm>
          <a:off x="19602450" y="23907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6" name="Shape 8">
          <a:extLst>
            <a:ext uri="{FF2B5EF4-FFF2-40B4-BE49-F238E27FC236}">
              <a16:creationId xmlns:a16="http://schemas.microsoft.com/office/drawing/2014/main" id="{7B454C3D-3500-44E0-BE76-81291B151527}"/>
            </a:ext>
          </a:extLst>
        </xdr:cNvPr>
        <xdr:cNvSpPr txBox="1"/>
      </xdr:nvSpPr>
      <xdr:spPr>
        <a:xfrm>
          <a:off x="19602450" y="23907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10</xdr:row>
      <xdr:rowOff>0</xdr:rowOff>
    </xdr:from>
    <xdr:ext cx="190500" cy="266700"/>
    <xdr:sp macro="" textlink="">
      <xdr:nvSpPr>
        <xdr:cNvPr id="7" name="Shape 8">
          <a:extLst>
            <a:ext uri="{FF2B5EF4-FFF2-40B4-BE49-F238E27FC236}">
              <a16:creationId xmlns:a16="http://schemas.microsoft.com/office/drawing/2014/main" id="{625E5A88-7A1B-4AE1-A343-1C36327A8C6B}"/>
            </a:ext>
          </a:extLst>
        </xdr:cNvPr>
        <xdr:cNvSpPr txBox="1"/>
      </xdr:nvSpPr>
      <xdr:spPr>
        <a:xfrm>
          <a:off x="19602450" y="21526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0</xdr:colOff>
      <xdr:row>76</xdr:row>
      <xdr:rowOff>0</xdr:rowOff>
    </xdr:from>
    <xdr:ext cx="190500" cy="266700"/>
    <xdr:sp macro="" textlink="">
      <xdr:nvSpPr>
        <xdr:cNvPr id="8" name="Shape 5">
          <a:extLst>
            <a:ext uri="{FF2B5EF4-FFF2-40B4-BE49-F238E27FC236}">
              <a16:creationId xmlns:a16="http://schemas.microsoft.com/office/drawing/2014/main" id="{9352F500-9AC8-4EC3-8AFE-C96C8A92BA4D}"/>
            </a:ext>
          </a:extLst>
        </xdr:cNvPr>
        <xdr:cNvSpPr txBox="1"/>
      </xdr:nvSpPr>
      <xdr:spPr>
        <a:xfrm>
          <a:off x="21212175" y="709993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0</xdr:colOff>
      <xdr:row>28</xdr:row>
      <xdr:rowOff>28575</xdr:rowOff>
    </xdr:from>
    <xdr:ext cx="190500" cy="266700"/>
    <xdr:sp macro="" textlink="">
      <xdr:nvSpPr>
        <xdr:cNvPr id="9" name="Shape 5">
          <a:extLst>
            <a:ext uri="{FF2B5EF4-FFF2-40B4-BE49-F238E27FC236}">
              <a16:creationId xmlns:a16="http://schemas.microsoft.com/office/drawing/2014/main" id="{47CF8344-0652-4D02-A947-EC7231CF98B3}"/>
            </a:ext>
          </a:extLst>
        </xdr:cNvPr>
        <xdr:cNvSpPr txBox="1"/>
      </xdr:nvSpPr>
      <xdr:spPr>
        <a:xfrm>
          <a:off x="21212175" y="681418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23</xdr:row>
      <xdr:rowOff>47625</xdr:rowOff>
    </xdr:from>
    <xdr:ext cx="2400300" cy="81249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/>
      </xdr:nvSpPr>
      <xdr:spPr>
        <a:xfrm>
          <a:off x="95250" y="6600825"/>
          <a:ext cx="2400300" cy="81249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Candelaria</a:t>
          </a:r>
          <a:r>
            <a:rPr lang="es-DO" sz="12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Reyes</a:t>
          </a:r>
          <a:endParaRPr sz="14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100" b="0" i="0" u="none" strike="noStrike">
              <a:effectLst/>
              <a:latin typeface="+mn-lt"/>
              <a:ea typeface="+mn-ea"/>
              <a:cs typeface="+mn-cs"/>
            </a:rPr>
            <a:t>Encargada del Departamento de contabilidad </a:t>
          </a:r>
          <a:r>
            <a:rPr lang="es-DO" sz="1200"/>
            <a:t> </a:t>
          </a:r>
          <a:endParaRPr sz="1100"/>
        </a:p>
      </xdr:txBody>
    </xdr:sp>
    <xdr:clientData fLocksWithSheet="0"/>
  </xdr:oneCellAnchor>
  <xdr:oneCellAnchor>
    <xdr:from>
      <xdr:col>9</xdr:col>
      <xdr:colOff>781049</xdr:colOff>
      <xdr:row>22</xdr:row>
      <xdr:rowOff>152400</xdr:rowOff>
    </xdr:from>
    <xdr:ext cx="2524125" cy="640263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/>
      </xdr:nvSpPr>
      <xdr:spPr>
        <a:xfrm>
          <a:off x="12077699" y="6505575"/>
          <a:ext cx="2524125" cy="6402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Claribel Rosario</a:t>
          </a:r>
          <a:endParaRPr sz="14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Encargada Departamento</a:t>
          </a:r>
          <a:r>
            <a:rPr lang="en-US" sz="120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Financiero</a:t>
          </a:r>
          <a:endParaRPr sz="1200"/>
        </a:p>
      </xdr:txBody>
    </xdr:sp>
    <xdr:clientData fLocksWithSheet="0"/>
  </xdr:oneCellAnchor>
  <xdr:oneCellAnchor>
    <xdr:from>
      <xdr:col>11</xdr:col>
      <xdr:colOff>790575</xdr:colOff>
      <xdr:row>23</xdr:row>
      <xdr:rowOff>28575</xdr:rowOff>
    </xdr:from>
    <xdr:ext cx="190500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1000125</xdr:colOff>
      <xdr:row>0</xdr:row>
      <xdr:rowOff>85725</xdr:rowOff>
    </xdr:from>
    <xdr:ext cx="3228975" cy="9906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72150" y="85725"/>
          <a:ext cx="3228975" cy="9906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13D9B-EDA3-4214-9FD1-3E3927FEBEC5}">
  <sheetPr codeName="Hoja1"/>
  <dimension ref="A6:K107"/>
  <sheetViews>
    <sheetView tabSelected="1" view="pageBreakPreview" zoomScale="70" zoomScaleNormal="70" zoomScaleSheetLayoutView="70" workbookViewId="0">
      <pane ySplit="10" topLeftCell="A68" activePane="bottomLeft" state="frozen"/>
      <selection pane="bottomLeft" activeCell="G84" sqref="G84"/>
    </sheetView>
  </sheetViews>
  <sheetFormatPr baseColWidth="10" defaultColWidth="11.42578125" defaultRowHeight="18.75"/>
  <cols>
    <col min="1" max="1" width="5.7109375" customWidth="1"/>
    <col min="2" max="2" width="13.7109375" customWidth="1"/>
    <col min="3" max="3" width="13.42578125" customWidth="1"/>
    <col min="4" max="4" width="21.7109375" style="78" customWidth="1"/>
    <col min="5" max="5" width="12.5703125" customWidth="1"/>
    <col min="6" max="6" width="44.28515625" style="80" customWidth="1"/>
    <col min="7" max="7" width="125" style="45" customWidth="1"/>
    <col min="8" max="8" width="23.7109375" customWidth="1"/>
    <col min="9" max="9" width="18.5703125" customWidth="1"/>
    <col min="10" max="10" width="21.85546875" customWidth="1"/>
    <col min="11" max="11" width="14.7109375" customWidth="1"/>
  </cols>
  <sheetData>
    <row r="6" spans="1:11" ht="15.75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</row>
    <row r="7" spans="1:11" ht="15.75">
      <c r="A7" s="102" t="s">
        <v>71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</row>
    <row r="8" spans="1:11" ht="15.75">
      <c r="A8" s="101" t="s">
        <v>1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</row>
    <row r="9" spans="1:11" ht="15" customHeight="1" thickBot="1">
      <c r="A9" s="101" t="s">
        <v>2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</row>
    <row r="10" spans="1:11" ht="32.25" thickBot="1">
      <c r="A10" s="59" t="s">
        <v>3</v>
      </c>
      <c r="B10" s="60" t="s">
        <v>4</v>
      </c>
      <c r="C10" s="60" t="s">
        <v>5</v>
      </c>
      <c r="D10" s="60" t="s">
        <v>6</v>
      </c>
      <c r="E10" s="60" t="s">
        <v>7</v>
      </c>
      <c r="F10" s="60" t="s">
        <v>8</v>
      </c>
      <c r="G10" s="61" t="s">
        <v>9</v>
      </c>
      <c r="H10" s="60" t="s">
        <v>10</v>
      </c>
      <c r="I10" s="60" t="s">
        <v>11</v>
      </c>
      <c r="J10" s="60" t="s">
        <v>12</v>
      </c>
      <c r="K10" s="62" t="s">
        <v>13</v>
      </c>
    </row>
    <row r="11" spans="1:11" s="49" customFormat="1" ht="18.75" customHeight="1">
      <c r="A11" s="53">
        <v>1</v>
      </c>
      <c r="B11" s="51">
        <v>44897</v>
      </c>
      <c r="C11" s="54">
        <v>45291</v>
      </c>
      <c r="D11" s="55" t="s">
        <v>34</v>
      </c>
      <c r="E11" s="55">
        <v>100</v>
      </c>
      <c r="F11" s="56" t="s">
        <v>35</v>
      </c>
      <c r="G11" s="52" t="s">
        <v>36</v>
      </c>
      <c r="H11" s="57">
        <v>7035376.6900000004</v>
      </c>
      <c r="I11" s="58">
        <v>0</v>
      </c>
      <c r="J11" s="57">
        <f>+H11-I11</f>
        <v>7035376.6900000004</v>
      </c>
      <c r="K11" s="55" t="s">
        <v>30</v>
      </c>
    </row>
    <row r="12" spans="1:11" s="49" customFormat="1" ht="23.25" customHeight="1">
      <c r="A12" s="53">
        <v>2</v>
      </c>
      <c r="B12" s="35">
        <v>44897</v>
      </c>
      <c r="C12" s="39">
        <v>45291</v>
      </c>
      <c r="D12" s="36" t="s">
        <v>37</v>
      </c>
      <c r="E12" s="36">
        <v>101</v>
      </c>
      <c r="F12" s="41" t="s">
        <v>35</v>
      </c>
      <c r="G12" s="42" t="s">
        <v>36</v>
      </c>
      <c r="H12" s="46">
        <v>4124841.37</v>
      </c>
      <c r="I12" s="47">
        <v>0</v>
      </c>
      <c r="J12" s="46">
        <f t="shared" ref="J12:J18" si="0">+H12-I12</f>
        <v>4124841.37</v>
      </c>
      <c r="K12" s="36" t="s">
        <v>30</v>
      </c>
    </row>
    <row r="13" spans="1:11" s="89" customFormat="1" ht="30">
      <c r="A13" s="53">
        <v>3</v>
      </c>
      <c r="B13" s="68">
        <v>44946</v>
      </c>
      <c r="C13" s="69">
        <v>45291</v>
      </c>
      <c r="D13" s="79" t="s">
        <v>38</v>
      </c>
      <c r="E13" s="79">
        <v>4</v>
      </c>
      <c r="F13" s="85" t="s">
        <v>39</v>
      </c>
      <c r="G13" s="86" t="s">
        <v>40</v>
      </c>
      <c r="H13" s="87">
        <v>1338453.8</v>
      </c>
      <c r="I13" s="88">
        <v>0</v>
      </c>
      <c r="J13" s="87">
        <f t="shared" si="0"/>
        <v>1338453.8</v>
      </c>
      <c r="K13" s="79" t="s">
        <v>30</v>
      </c>
    </row>
    <row r="14" spans="1:11" s="89" customFormat="1" ht="15">
      <c r="A14" s="53">
        <v>4</v>
      </c>
      <c r="B14" s="68">
        <v>45042</v>
      </c>
      <c r="C14" s="69">
        <v>45291</v>
      </c>
      <c r="D14" s="79" t="s">
        <v>41</v>
      </c>
      <c r="E14" s="79">
        <v>1</v>
      </c>
      <c r="F14" s="85" t="s">
        <v>42</v>
      </c>
      <c r="G14" s="90" t="s">
        <v>43</v>
      </c>
      <c r="H14" s="87">
        <v>17700</v>
      </c>
      <c r="I14" s="88">
        <v>0</v>
      </c>
      <c r="J14" s="87">
        <f t="shared" si="0"/>
        <v>17700</v>
      </c>
      <c r="K14" s="79" t="s">
        <v>30</v>
      </c>
    </row>
    <row r="15" spans="1:11" s="89" customFormat="1" ht="15">
      <c r="A15" s="53">
        <v>5</v>
      </c>
      <c r="B15" s="68">
        <v>45089</v>
      </c>
      <c r="C15" s="69">
        <v>45291</v>
      </c>
      <c r="D15" s="79" t="s">
        <v>21</v>
      </c>
      <c r="E15" s="79">
        <v>447</v>
      </c>
      <c r="F15" s="71" t="s">
        <v>22</v>
      </c>
      <c r="G15" s="91" t="s">
        <v>23</v>
      </c>
      <c r="H15" s="92">
        <v>833273.65</v>
      </c>
      <c r="I15" s="92">
        <v>0</v>
      </c>
      <c r="J15" s="87">
        <f t="shared" si="0"/>
        <v>833273.65</v>
      </c>
      <c r="K15" s="79" t="s">
        <v>30</v>
      </c>
    </row>
    <row r="16" spans="1:11" s="89" customFormat="1" ht="15">
      <c r="A16" s="53">
        <v>6</v>
      </c>
      <c r="B16" s="68">
        <v>45113</v>
      </c>
      <c r="C16" s="69">
        <v>45291</v>
      </c>
      <c r="D16" s="79" t="s">
        <v>24</v>
      </c>
      <c r="E16" s="79">
        <v>453</v>
      </c>
      <c r="F16" s="85" t="s">
        <v>22</v>
      </c>
      <c r="G16" s="93" t="s">
        <v>23</v>
      </c>
      <c r="H16" s="94">
        <v>833273.65</v>
      </c>
      <c r="I16" s="94">
        <v>0</v>
      </c>
      <c r="J16" s="87">
        <f t="shared" si="0"/>
        <v>833273.65</v>
      </c>
      <c r="K16" s="79" t="s">
        <v>30</v>
      </c>
    </row>
    <row r="17" spans="1:11" s="89" customFormat="1" ht="15">
      <c r="A17" s="53">
        <v>7</v>
      </c>
      <c r="B17" s="68">
        <v>45156</v>
      </c>
      <c r="C17" s="69">
        <v>45291</v>
      </c>
      <c r="D17" s="79" t="s">
        <v>25</v>
      </c>
      <c r="E17" s="79">
        <v>466</v>
      </c>
      <c r="F17" s="85" t="s">
        <v>22</v>
      </c>
      <c r="G17" s="93" t="s">
        <v>23</v>
      </c>
      <c r="H17" s="94">
        <v>833273.65</v>
      </c>
      <c r="I17" s="94">
        <v>0</v>
      </c>
      <c r="J17" s="87">
        <f t="shared" si="0"/>
        <v>833273.65</v>
      </c>
      <c r="K17" s="79" t="s">
        <v>30</v>
      </c>
    </row>
    <row r="18" spans="1:11" s="89" customFormat="1" ht="15">
      <c r="A18" s="53">
        <v>8</v>
      </c>
      <c r="B18" s="68">
        <v>45197</v>
      </c>
      <c r="C18" s="69">
        <v>45291</v>
      </c>
      <c r="D18" s="79" t="s">
        <v>26</v>
      </c>
      <c r="E18" s="79">
        <v>478</v>
      </c>
      <c r="F18" s="85" t="s">
        <v>22</v>
      </c>
      <c r="G18" s="93" t="s">
        <v>23</v>
      </c>
      <c r="H18" s="94">
        <v>833273.65</v>
      </c>
      <c r="I18" s="94">
        <v>0</v>
      </c>
      <c r="J18" s="87">
        <f t="shared" si="0"/>
        <v>833273.65</v>
      </c>
      <c r="K18" s="79" t="s">
        <v>30</v>
      </c>
    </row>
    <row r="19" spans="1:11" s="95" customFormat="1" ht="30">
      <c r="A19" s="53">
        <v>9</v>
      </c>
      <c r="B19" s="68">
        <v>45483</v>
      </c>
      <c r="C19" s="69">
        <v>45657</v>
      </c>
      <c r="D19" s="79" t="s">
        <v>44</v>
      </c>
      <c r="E19" s="70">
        <v>1654</v>
      </c>
      <c r="F19" s="71" t="s">
        <v>45</v>
      </c>
      <c r="G19" s="71" t="s">
        <v>46</v>
      </c>
      <c r="H19" s="72">
        <v>99000</v>
      </c>
      <c r="I19" s="73">
        <v>0</v>
      </c>
      <c r="J19" s="87">
        <f>+H19-I19</f>
        <v>99000</v>
      </c>
      <c r="K19" s="79" t="s">
        <v>30</v>
      </c>
    </row>
    <row r="20" spans="1:11" s="95" customFormat="1" ht="30">
      <c r="A20" s="53">
        <v>10</v>
      </c>
      <c r="B20" s="68">
        <v>45586</v>
      </c>
      <c r="C20" s="69">
        <v>45657</v>
      </c>
      <c r="D20" s="79" t="s">
        <v>47</v>
      </c>
      <c r="E20" s="70">
        <v>5</v>
      </c>
      <c r="F20" s="71" t="s">
        <v>48</v>
      </c>
      <c r="G20" s="71" t="s">
        <v>49</v>
      </c>
      <c r="H20" s="72">
        <v>15576</v>
      </c>
      <c r="I20" s="73">
        <v>0</v>
      </c>
      <c r="J20" s="87">
        <f t="shared" ref="J20" si="1">+H20-I20</f>
        <v>15576</v>
      </c>
      <c r="K20" s="79" t="s">
        <v>30</v>
      </c>
    </row>
    <row r="21" spans="1:11" s="95" customFormat="1" ht="45">
      <c r="A21" s="53">
        <v>11</v>
      </c>
      <c r="B21" s="68">
        <v>45824</v>
      </c>
      <c r="C21" s="69">
        <v>46022</v>
      </c>
      <c r="D21" s="79" t="s">
        <v>52</v>
      </c>
      <c r="E21" s="70">
        <v>887</v>
      </c>
      <c r="F21" s="71" t="s">
        <v>51</v>
      </c>
      <c r="G21" s="71" t="s">
        <v>53</v>
      </c>
      <c r="H21" s="72">
        <v>54270</v>
      </c>
      <c r="I21" s="73"/>
      <c r="J21" s="87">
        <f t="shared" ref="J21" si="2">+H21</f>
        <v>54270</v>
      </c>
      <c r="K21" s="79" t="s">
        <v>30</v>
      </c>
    </row>
    <row r="22" spans="1:11" s="74" customFormat="1" ht="30">
      <c r="A22" s="53">
        <v>12</v>
      </c>
      <c r="B22" s="68">
        <v>45961</v>
      </c>
      <c r="C22" s="69">
        <v>46022</v>
      </c>
      <c r="D22" s="79" t="s">
        <v>56</v>
      </c>
      <c r="E22" s="70">
        <v>422</v>
      </c>
      <c r="F22" s="71" t="s">
        <v>55</v>
      </c>
      <c r="G22" s="71" t="s">
        <v>57</v>
      </c>
      <c r="H22" s="72">
        <v>71457.75</v>
      </c>
      <c r="I22" s="73"/>
      <c r="J22" s="72">
        <f t="shared" ref="J22:J23" si="3">+H22</f>
        <v>71457.75</v>
      </c>
      <c r="K22" s="79" t="s">
        <v>30</v>
      </c>
    </row>
    <row r="23" spans="1:11" s="74" customFormat="1" ht="30">
      <c r="A23" s="53">
        <v>13</v>
      </c>
      <c r="B23" s="68">
        <v>45961</v>
      </c>
      <c r="C23" s="69">
        <v>46022</v>
      </c>
      <c r="D23" s="79" t="s">
        <v>54</v>
      </c>
      <c r="E23" s="70">
        <v>425</v>
      </c>
      <c r="F23" s="71" t="s">
        <v>55</v>
      </c>
      <c r="G23" s="71" t="s">
        <v>58</v>
      </c>
      <c r="H23" s="72">
        <v>40832.720000000001</v>
      </c>
      <c r="I23" s="73"/>
      <c r="J23" s="72">
        <f t="shared" si="3"/>
        <v>40832.720000000001</v>
      </c>
      <c r="K23" s="79" t="s">
        <v>30</v>
      </c>
    </row>
    <row r="24" spans="1:11" s="74" customFormat="1" ht="40.5" customHeight="1">
      <c r="A24" s="53">
        <v>14</v>
      </c>
      <c r="B24" s="68">
        <v>46010</v>
      </c>
      <c r="C24" s="69">
        <v>46022</v>
      </c>
      <c r="D24" s="36" t="s">
        <v>60</v>
      </c>
      <c r="E24" s="70">
        <v>10</v>
      </c>
      <c r="F24" s="71" t="s">
        <v>59</v>
      </c>
      <c r="G24" s="71" t="s">
        <v>61</v>
      </c>
      <c r="H24" s="72">
        <v>99704.1</v>
      </c>
      <c r="I24" s="73"/>
      <c r="J24" s="72">
        <f t="shared" ref="J24" si="4">+H24</f>
        <v>99704.1</v>
      </c>
      <c r="K24" s="75" t="s">
        <v>30</v>
      </c>
    </row>
    <row r="25" spans="1:11" s="74" customFormat="1" ht="45">
      <c r="A25" s="53">
        <v>15</v>
      </c>
      <c r="B25" s="68">
        <v>46106</v>
      </c>
      <c r="C25" s="69">
        <v>46387</v>
      </c>
      <c r="D25" s="36" t="s">
        <v>62</v>
      </c>
      <c r="E25" s="70">
        <v>115</v>
      </c>
      <c r="F25" s="71" t="s">
        <v>63</v>
      </c>
      <c r="G25" s="71" t="s">
        <v>64</v>
      </c>
      <c r="H25" s="72">
        <v>2812500</v>
      </c>
      <c r="I25" s="73"/>
      <c r="J25" s="72">
        <f t="shared" ref="J25" si="5">+H25</f>
        <v>2812500</v>
      </c>
      <c r="K25" s="75" t="s">
        <v>30</v>
      </c>
    </row>
    <row r="26" spans="1:11" s="74" customFormat="1" ht="45">
      <c r="A26" s="53">
        <v>16</v>
      </c>
      <c r="B26" s="68">
        <v>46133</v>
      </c>
      <c r="C26" s="69">
        <v>46387</v>
      </c>
      <c r="D26" s="36" t="s">
        <v>67</v>
      </c>
      <c r="E26" s="70">
        <v>2165</v>
      </c>
      <c r="F26" s="71" t="s">
        <v>66</v>
      </c>
      <c r="G26" s="71" t="s">
        <v>69</v>
      </c>
      <c r="H26" s="72">
        <v>2663059.4</v>
      </c>
      <c r="I26" s="73"/>
      <c r="J26" s="72">
        <f t="shared" ref="J26:J35" si="6">+H26</f>
        <v>2663059.4</v>
      </c>
      <c r="K26" s="75" t="s">
        <v>30</v>
      </c>
    </row>
    <row r="27" spans="1:11" s="74" customFormat="1" ht="45">
      <c r="A27" s="53">
        <v>17</v>
      </c>
      <c r="B27" s="68">
        <v>46133</v>
      </c>
      <c r="C27" s="69">
        <v>46387</v>
      </c>
      <c r="D27" s="36" t="s">
        <v>68</v>
      </c>
      <c r="E27" s="70">
        <v>2203</v>
      </c>
      <c r="F27" s="71" t="s">
        <v>66</v>
      </c>
      <c r="G27" s="71" t="s">
        <v>70</v>
      </c>
      <c r="H27" s="72">
        <v>147724.20000000001</v>
      </c>
      <c r="I27" s="73"/>
      <c r="J27" s="72">
        <f t="shared" si="6"/>
        <v>147724.20000000001</v>
      </c>
      <c r="K27" s="75" t="s">
        <v>30</v>
      </c>
    </row>
    <row r="28" spans="1:11" s="74" customFormat="1" ht="60">
      <c r="A28" s="53">
        <v>18</v>
      </c>
      <c r="B28" s="68">
        <v>46149</v>
      </c>
      <c r="C28" s="69">
        <v>46387</v>
      </c>
      <c r="D28" s="36" t="s">
        <v>75</v>
      </c>
      <c r="E28" s="70">
        <v>147</v>
      </c>
      <c r="F28" s="71" t="s">
        <v>74</v>
      </c>
      <c r="G28" s="71" t="s">
        <v>78</v>
      </c>
      <c r="H28" s="72">
        <v>3003000</v>
      </c>
      <c r="I28" s="73"/>
      <c r="J28" s="72">
        <f t="shared" si="6"/>
        <v>3003000</v>
      </c>
      <c r="K28" s="75" t="s">
        <v>30</v>
      </c>
    </row>
    <row r="29" spans="1:11" s="74" customFormat="1" ht="45">
      <c r="A29" s="53">
        <v>19</v>
      </c>
      <c r="B29" s="68">
        <v>45784</v>
      </c>
      <c r="C29" s="69">
        <v>46387</v>
      </c>
      <c r="D29" s="36" t="s">
        <v>77</v>
      </c>
      <c r="E29" s="70">
        <v>3748</v>
      </c>
      <c r="F29" s="71" t="s">
        <v>76</v>
      </c>
      <c r="G29" s="71" t="s">
        <v>81</v>
      </c>
      <c r="H29" s="72">
        <v>100064</v>
      </c>
      <c r="I29" s="73"/>
      <c r="J29" s="72">
        <f t="shared" si="6"/>
        <v>100064</v>
      </c>
      <c r="K29" s="75" t="s">
        <v>30</v>
      </c>
    </row>
    <row r="30" spans="1:11" s="74" customFormat="1" ht="45">
      <c r="A30" s="53">
        <v>20</v>
      </c>
      <c r="B30" s="68">
        <v>45784</v>
      </c>
      <c r="C30" s="69">
        <v>46387</v>
      </c>
      <c r="D30" s="36" t="s">
        <v>79</v>
      </c>
      <c r="E30" s="70">
        <v>3747</v>
      </c>
      <c r="F30" s="71" t="s">
        <v>76</v>
      </c>
      <c r="G30" s="71" t="s">
        <v>82</v>
      </c>
      <c r="H30" s="72">
        <v>36521</v>
      </c>
      <c r="I30" s="73"/>
      <c r="J30" s="72">
        <f t="shared" si="6"/>
        <v>36521</v>
      </c>
      <c r="K30" s="75" t="s">
        <v>30</v>
      </c>
    </row>
    <row r="31" spans="1:11" s="74" customFormat="1" ht="45">
      <c r="A31" s="53">
        <v>21</v>
      </c>
      <c r="B31" s="68">
        <v>45784</v>
      </c>
      <c r="C31" s="69">
        <v>46387</v>
      </c>
      <c r="D31" s="36" t="s">
        <v>80</v>
      </c>
      <c r="E31" s="70">
        <v>3746</v>
      </c>
      <c r="F31" s="71" t="s">
        <v>76</v>
      </c>
      <c r="G31" s="71" t="s">
        <v>83</v>
      </c>
      <c r="H31" s="72">
        <v>1298</v>
      </c>
      <c r="I31" s="73"/>
      <c r="J31" s="72">
        <f t="shared" si="6"/>
        <v>1298</v>
      </c>
      <c r="K31" s="75" t="s">
        <v>30</v>
      </c>
    </row>
    <row r="32" spans="1:11" s="74" customFormat="1" ht="45">
      <c r="A32" s="53">
        <v>22</v>
      </c>
      <c r="B32" s="68">
        <v>46153</v>
      </c>
      <c r="C32" s="69">
        <v>46387</v>
      </c>
      <c r="D32" s="36" t="s">
        <v>85</v>
      </c>
      <c r="E32" s="70">
        <v>554</v>
      </c>
      <c r="F32" s="71" t="s">
        <v>84</v>
      </c>
      <c r="G32" s="71" t="s">
        <v>88</v>
      </c>
      <c r="H32" s="72">
        <v>1215647.8</v>
      </c>
      <c r="I32" s="73"/>
      <c r="J32" s="72">
        <f t="shared" si="6"/>
        <v>1215647.8</v>
      </c>
      <c r="K32" s="75" t="s">
        <v>30</v>
      </c>
    </row>
    <row r="33" spans="1:11" s="74" customFormat="1" ht="45">
      <c r="A33" s="53">
        <v>23</v>
      </c>
      <c r="B33" s="68">
        <v>46153</v>
      </c>
      <c r="C33" s="69">
        <v>46387</v>
      </c>
      <c r="D33" s="36" t="s">
        <v>87</v>
      </c>
      <c r="E33" s="70">
        <v>3511</v>
      </c>
      <c r="F33" s="71" t="s">
        <v>86</v>
      </c>
      <c r="G33" s="71" t="s">
        <v>89</v>
      </c>
      <c r="H33" s="72">
        <v>2362170.61</v>
      </c>
      <c r="I33" s="73"/>
      <c r="J33" s="72">
        <f t="shared" si="6"/>
        <v>2362170.61</v>
      </c>
      <c r="K33" s="75" t="s">
        <v>30</v>
      </c>
    </row>
    <row r="34" spans="1:11" s="74" customFormat="1" ht="60">
      <c r="A34" s="53">
        <v>24</v>
      </c>
      <c r="B34" s="68">
        <v>46155</v>
      </c>
      <c r="C34" s="69">
        <v>46387</v>
      </c>
      <c r="D34" s="36" t="s">
        <v>91</v>
      </c>
      <c r="E34" s="70">
        <v>2209</v>
      </c>
      <c r="F34" s="71" t="s">
        <v>148</v>
      </c>
      <c r="G34" s="71" t="s">
        <v>90</v>
      </c>
      <c r="H34" s="72">
        <v>2043937.22</v>
      </c>
      <c r="I34" s="73"/>
      <c r="J34" s="72">
        <f t="shared" si="6"/>
        <v>2043937.22</v>
      </c>
      <c r="K34" s="75" t="s">
        <v>30</v>
      </c>
    </row>
    <row r="35" spans="1:11" s="74" customFormat="1" ht="45">
      <c r="A35" s="53">
        <v>25</v>
      </c>
      <c r="B35" s="68">
        <v>46155</v>
      </c>
      <c r="C35" s="69">
        <v>46387</v>
      </c>
      <c r="D35" s="36" t="s">
        <v>93</v>
      </c>
      <c r="E35" s="70">
        <v>1331</v>
      </c>
      <c r="F35" s="71" t="s">
        <v>92</v>
      </c>
      <c r="G35" s="71" t="s">
        <v>94</v>
      </c>
      <c r="H35" s="72">
        <v>139765.57</v>
      </c>
      <c r="I35" s="73"/>
      <c r="J35" s="72">
        <f t="shared" si="6"/>
        <v>139765.57</v>
      </c>
      <c r="K35" s="75" t="s">
        <v>30</v>
      </c>
    </row>
    <row r="36" spans="1:11" s="74" customFormat="1" ht="45">
      <c r="A36" s="53">
        <v>26</v>
      </c>
      <c r="B36" s="68">
        <v>46161</v>
      </c>
      <c r="C36" s="69">
        <v>46387</v>
      </c>
      <c r="D36" s="36" t="s">
        <v>95</v>
      </c>
      <c r="E36" s="70">
        <v>137</v>
      </c>
      <c r="F36" s="71" t="s">
        <v>133</v>
      </c>
      <c r="G36" s="71" t="s">
        <v>96</v>
      </c>
      <c r="H36" s="72">
        <v>24799.94</v>
      </c>
      <c r="I36" s="73"/>
      <c r="J36" s="72">
        <f t="shared" ref="J36:J76" si="7">+H36</f>
        <v>24799.94</v>
      </c>
      <c r="K36" s="75" t="s">
        <v>30</v>
      </c>
    </row>
    <row r="37" spans="1:11" s="74" customFormat="1" ht="45">
      <c r="A37" s="53">
        <v>27</v>
      </c>
      <c r="B37" s="68">
        <v>46161</v>
      </c>
      <c r="C37" s="69">
        <v>46387</v>
      </c>
      <c r="D37" s="36" t="s">
        <v>97</v>
      </c>
      <c r="E37" s="70">
        <v>36</v>
      </c>
      <c r="F37" s="71" t="s">
        <v>109</v>
      </c>
      <c r="G37" s="71" t="s">
        <v>110</v>
      </c>
      <c r="H37" s="72">
        <v>32627</v>
      </c>
      <c r="I37" s="73"/>
      <c r="J37" s="72">
        <f t="shared" si="7"/>
        <v>32627</v>
      </c>
      <c r="K37" s="75" t="s">
        <v>30</v>
      </c>
    </row>
    <row r="38" spans="1:11" s="74" customFormat="1" ht="45">
      <c r="A38" s="53">
        <v>28</v>
      </c>
      <c r="B38" s="68">
        <v>46161</v>
      </c>
      <c r="C38" s="69">
        <v>46387</v>
      </c>
      <c r="D38" s="36" t="s">
        <v>98</v>
      </c>
      <c r="E38" s="70">
        <v>37</v>
      </c>
      <c r="F38" s="71" t="s">
        <v>109</v>
      </c>
      <c r="G38" s="71" t="s">
        <v>111</v>
      </c>
      <c r="H38" s="72">
        <v>5192</v>
      </c>
      <c r="I38" s="73"/>
      <c r="J38" s="72">
        <f t="shared" si="7"/>
        <v>5192</v>
      </c>
      <c r="K38" s="75" t="s">
        <v>30</v>
      </c>
    </row>
    <row r="39" spans="1:11" s="74" customFormat="1" ht="45">
      <c r="A39" s="53">
        <v>29</v>
      </c>
      <c r="B39" s="68">
        <v>46161</v>
      </c>
      <c r="C39" s="69">
        <v>46387</v>
      </c>
      <c r="D39" s="36" t="s">
        <v>99</v>
      </c>
      <c r="E39" s="70">
        <v>38</v>
      </c>
      <c r="F39" s="71" t="s">
        <v>109</v>
      </c>
      <c r="G39" s="71" t="s">
        <v>112</v>
      </c>
      <c r="H39" s="72">
        <v>32922</v>
      </c>
      <c r="I39" s="73"/>
      <c r="J39" s="72">
        <f t="shared" si="7"/>
        <v>32922</v>
      </c>
      <c r="K39" s="75" t="s">
        <v>30</v>
      </c>
    </row>
    <row r="40" spans="1:11" s="74" customFormat="1" ht="45">
      <c r="A40" s="53">
        <v>30</v>
      </c>
      <c r="B40" s="68">
        <v>46161</v>
      </c>
      <c r="C40" s="69">
        <v>46387</v>
      </c>
      <c r="D40" s="36" t="s">
        <v>100</v>
      </c>
      <c r="E40" s="70">
        <v>39</v>
      </c>
      <c r="F40" s="71" t="s">
        <v>109</v>
      </c>
      <c r="G40" s="71" t="s">
        <v>113</v>
      </c>
      <c r="H40" s="72">
        <v>34338</v>
      </c>
      <c r="I40" s="73"/>
      <c r="J40" s="72">
        <f t="shared" si="7"/>
        <v>34338</v>
      </c>
      <c r="K40" s="75" t="s">
        <v>30</v>
      </c>
    </row>
    <row r="41" spans="1:11" s="74" customFormat="1" ht="45">
      <c r="A41" s="53">
        <v>31</v>
      </c>
      <c r="B41" s="68">
        <v>46161</v>
      </c>
      <c r="C41" s="69">
        <v>46387</v>
      </c>
      <c r="D41" s="36" t="s">
        <v>101</v>
      </c>
      <c r="E41" s="70">
        <v>40</v>
      </c>
      <c r="F41" s="71" t="s">
        <v>109</v>
      </c>
      <c r="G41" s="71" t="s">
        <v>114</v>
      </c>
      <c r="H41" s="72">
        <v>71696.800000000003</v>
      </c>
      <c r="I41" s="73"/>
      <c r="J41" s="72">
        <f t="shared" si="7"/>
        <v>71696.800000000003</v>
      </c>
      <c r="K41" s="75" t="s">
        <v>30</v>
      </c>
    </row>
    <row r="42" spans="1:11" s="74" customFormat="1" ht="45">
      <c r="A42" s="53">
        <v>32</v>
      </c>
      <c r="B42" s="68">
        <v>46161</v>
      </c>
      <c r="C42" s="69">
        <v>46387</v>
      </c>
      <c r="D42" s="36" t="s">
        <v>102</v>
      </c>
      <c r="E42" s="70">
        <v>41</v>
      </c>
      <c r="F42" s="71" t="s">
        <v>109</v>
      </c>
      <c r="G42" s="71" t="s">
        <v>115</v>
      </c>
      <c r="H42" s="72">
        <v>58764</v>
      </c>
      <c r="I42" s="73"/>
      <c r="J42" s="72">
        <f t="shared" si="7"/>
        <v>58764</v>
      </c>
      <c r="K42" s="75" t="s">
        <v>30</v>
      </c>
    </row>
    <row r="43" spans="1:11" s="74" customFormat="1" ht="45">
      <c r="A43" s="53">
        <v>33</v>
      </c>
      <c r="B43" s="68">
        <v>46161</v>
      </c>
      <c r="C43" s="69">
        <v>46387</v>
      </c>
      <c r="D43" s="36" t="s">
        <v>103</v>
      </c>
      <c r="E43" s="70">
        <v>42</v>
      </c>
      <c r="F43" s="71" t="s">
        <v>109</v>
      </c>
      <c r="G43" s="71" t="s">
        <v>116</v>
      </c>
      <c r="H43" s="72">
        <v>14278</v>
      </c>
      <c r="I43" s="73"/>
      <c r="J43" s="72">
        <f t="shared" si="7"/>
        <v>14278</v>
      </c>
      <c r="K43" s="75" t="s">
        <v>30</v>
      </c>
    </row>
    <row r="44" spans="1:11" s="74" customFormat="1" ht="45">
      <c r="A44" s="53">
        <v>34</v>
      </c>
      <c r="B44" s="68">
        <v>46161</v>
      </c>
      <c r="C44" s="69">
        <v>46387</v>
      </c>
      <c r="D44" s="36" t="s">
        <v>104</v>
      </c>
      <c r="E44" s="70">
        <v>43</v>
      </c>
      <c r="F44" s="71" t="s">
        <v>109</v>
      </c>
      <c r="G44" s="71" t="s">
        <v>117</v>
      </c>
      <c r="H44" s="72">
        <v>138201.60000000001</v>
      </c>
      <c r="I44" s="73"/>
      <c r="J44" s="72">
        <f t="shared" si="7"/>
        <v>138201.60000000001</v>
      </c>
      <c r="K44" s="75" t="s">
        <v>30</v>
      </c>
    </row>
    <row r="45" spans="1:11" s="74" customFormat="1" ht="45">
      <c r="A45" s="53">
        <v>35</v>
      </c>
      <c r="B45" s="68">
        <v>46161</v>
      </c>
      <c r="C45" s="69">
        <v>46387</v>
      </c>
      <c r="D45" s="36" t="s">
        <v>105</v>
      </c>
      <c r="E45" s="70">
        <v>44</v>
      </c>
      <c r="F45" s="71" t="s">
        <v>109</v>
      </c>
      <c r="G45" s="71" t="s">
        <v>118</v>
      </c>
      <c r="H45" s="72">
        <v>51872.800000000003</v>
      </c>
      <c r="I45" s="73"/>
      <c r="J45" s="72">
        <f t="shared" si="7"/>
        <v>51872.800000000003</v>
      </c>
      <c r="K45" s="75" t="s">
        <v>30</v>
      </c>
    </row>
    <row r="46" spans="1:11" s="74" customFormat="1" ht="45">
      <c r="A46" s="53">
        <v>36</v>
      </c>
      <c r="B46" s="68">
        <v>46161</v>
      </c>
      <c r="C46" s="69">
        <v>46387</v>
      </c>
      <c r="D46" s="36" t="s">
        <v>106</v>
      </c>
      <c r="E46" s="70">
        <v>45</v>
      </c>
      <c r="F46" s="71" t="s">
        <v>109</v>
      </c>
      <c r="G46" s="71" t="s">
        <v>119</v>
      </c>
      <c r="H46" s="72">
        <v>2537</v>
      </c>
      <c r="I46" s="73"/>
      <c r="J46" s="72">
        <f t="shared" si="7"/>
        <v>2537</v>
      </c>
      <c r="K46" s="75" t="s">
        <v>30</v>
      </c>
    </row>
    <row r="47" spans="1:11" s="74" customFormat="1" ht="45">
      <c r="A47" s="53">
        <v>37</v>
      </c>
      <c r="B47" s="68">
        <v>46161</v>
      </c>
      <c r="C47" s="69">
        <v>46387</v>
      </c>
      <c r="D47" s="36" t="s">
        <v>107</v>
      </c>
      <c r="E47" s="70">
        <v>46</v>
      </c>
      <c r="F47" s="71" t="s">
        <v>109</v>
      </c>
      <c r="G47" s="71" t="s">
        <v>120</v>
      </c>
      <c r="H47" s="72">
        <v>25075</v>
      </c>
      <c r="I47" s="73"/>
      <c r="J47" s="72">
        <f t="shared" si="7"/>
        <v>25075</v>
      </c>
      <c r="K47" s="75" t="s">
        <v>30</v>
      </c>
    </row>
    <row r="48" spans="1:11" s="74" customFormat="1" ht="45">
      <c r="A48" s="53">
        <v>38</v>
      </c>
      <c r="B48" s="68">
        <v>46161</v>
      </c>
      <c r="C48" s="69">
        <v>46387</v>
      </c>
      <c r="D48" s="36" t="s">
        <v>108</v>
      </c>
      <c r="E48" s="70">
        <v>47</v>
      </c>
      <c r="F48" s="71" t="s">
        <v>109</v>
      </c>
      <c r="G48" s="71" t="s">
        <v>121</v>
      </c>
      <c r="H48" s="72">
        <v>21310.799999999999</v>
      </c>
      <c r="I48" s="73"/>
      <c r="J48" s="72">
        <f t="shared" si="7"/>
        <v>21310.799999999999</v>
      </c>
      <c r="K48" s="75" t="s">
        <v>30</v>
      </c>
    </row>
    <row r="49" spans="1:11" s="74" customFormat="1" ht="45">
      <c r="A49" s="53">
        <v>39</v>
      </c>
      <c r="B49" s="68">
        <v>46161</v>
      </c>
      <c r="C49" s="69">
        <v>46387</v>
      </c>
      <c r="D49" s="36" t="s">
        <v>73</v>
      </c>
      <c r="E49" s="70">
        <v>48</v>
      </c>
      <c r="F49" s="71" t="s">
        <v>109</v>
      </c>
      <c r="G49" s="71" t="s">
        <v>122</v>
      </c>
      <c r="H49" s="72">
        <v>6608</v>
      </c>
      <c r="I49" s="73"/>
      <c r="J49" s="72">
        <f t="shared" si="7"/>
        <v>6608</v>
      </c>
      <c r="K49" s="75" t="s">
        <v>30</v>
      </c>
    </row>
    <row r="50" spans="1:11" s="74" customFormat="1" ht="45">
      <c r="A50" s="53">
        <v>40</v>
      </c>
      <c r="B50" s="68">
        <v>46161</v>
      </c>
      <c r="C50" s="69">
        <v>46387</v>
      </c>
      <c r="D50" s="36" t="s">
        <v>72</v>
      </c>
      <c r="E50" s="70">
        <v>49</v>
      </c>
      <c r="F50" s="71" t="s">
        <v>109</v>
      </c>
      <c r="G50" s="71" t="s">
        <v>123</v>
      </c>
      <c r="H50" s="72">
        <v>22597</v>
      </c>
      <c r="I50" s="73"/>
      <c r="J50" s="72">
        <f t="shared" si="7"/>
        <v>22597</v>
      </c>
      <c r="K50" s="75" t="s">
        <v>30</v>
      </c>
    </row>
    <row r="51" spans="1:11" s="74" customFormat="1" ht="45">
      <c r="A51" s="53">
        <v>41</v>
      </c>
      <c r="B51" s="68">
        <v>46161</v>
      </c>
      <c r="C51" s="69">
        <v>46387</v>
      </c>
      <c r="D51" s="36" t="s">
        <v>65</v>
      </c>
      <c r="E51" s="70">
        <v>50</v>
      </c>
      <c r="F51" s="71" t="s">
        <v>109</v>
      </c>
      <c r="G51" s="71" t="s">
        <v>124</v>
      </c>
      <c r="H51" s="72">
        <v>9440</v>
      </c>
      <c r="I51" s="73"/>
      <c r="J51" s="72">
        <f t="shared" si="7"/>
        <v>9440</v>
      </c>
      <c r="K51" s="75" t="s">
        <v>30</v>
      </c>
    </row>
    <row r="52" spans="1:11" s="74" customFormat="1" ht="30">
      <c r="A52" s="53">
        <v>42</v>
      </c>
      <c r="B52" s="68">
        <v>46163</v>
      </c>
      <c r="C52" s="69">
        <v>46387</v>
      </c>
      <c r="D52" s="36" t="s">
        <v>125</v>
      </c>
      <c r="E52" s="70">
        <v>53</v>
      </c>
      <c r="F52" s="71" t="s">
        <v>132</v>
      </c>
      <c r="G52" s="71" t="s">
        <v>126</v>
      </c>
      <c r="H52" s="72">
        <v>187620</v>
      </c>
      <c r="I52" s="73"/>
      <c r="J52" s="72">
        <f t="shared" si="7"/>
        <v>187620</v>
      </c>
      <c r="K52" s="75" t="s">
        <v>30</v>
      </c>
    </row>
    <row r="53" spans="1:11" s="74" customFormat="1" ht="45">
      <c r="A53" s="53">
        <v>43</v>
      </c>
      <c r="B53" s="68">
        <v>46164</v>
      </c>
      <c r="C53" s="69">
        <v>46387</v>
      </c>
      <c r="D53" s="36" t="s">
        <v>127</v>
      </c>
      <c r="E53" s="70">
        <v>1160</v>
      </c>
      <c r="F53" s="71" t="s">
        <v>131</v>
      </c>
      <c r="G53" s="71" t="s">
        <v>128</v>
      </c>
      <c r="H53" s="72">
        <v>520391.8</v>
      </c>
      <c r="I53" s="73"/>
      <c r="J53" s="72">
        <f t="shared" si="7"/>
        <v>520391.8</v>
      </c>
      <c r="K53" s="75" t="s">
        <v>30</v>
      </c>
    </row>
    <row r="54" spans="1:11" s="74" customFormat="1" ht="45">
      <c r="A54" s="53">
        <v>44</v>
      </c>
      <c r="B54" s="68">
        <v>46164</v>
      </c>
      <c r="C54" s="69">
        <v>46387</v>
      </c>
      <c r="D54" s="36" t="s">
        <v>129</v>
      </c>
      <c r="E54" s="70">
        <v>4278</v>
      </c>
      <c r="F54" s="71" t="s">
        <v>137</v>
      </c>
      <c r="G54" s="71" t="s">
        <v>130</v>
      </c>
      <c r="H54" s="72">
        <v>121953</v>
      </c>
      <c r="I54" s="73"/>
      <c r="J54" s="72">
        <f t="shared" si="7"/>
        <v>121953</v>
      </c>
      <c r="K54" s="75" t="s">
        <v>30</v>
      </c>
    </row>
    <row r="55" spans="1:11" s="74" customFormat="1" ht="60">
      <c r="A55" s="53">
        <v>45</v>
      </c>
      <c r="B55" s="68">
        <v>46164</v>
      </c>
      <c r="C55" s="69">
        <v>46387</v>
      </c>
      <c r="D55" s="36" t="s">
        <v>134</v>
      </c>
      <c r="E55" s="70" t="s">
        <v>135</v>
      </c>
      <c r="F55" s="71" t="s">
        <v>147</v>
      </c>
      <c r="G55" s="71" t="s">
        <v>136</v>
      </c>
      <c r="H55" s="72">
        <v>1052796</v>
      </c>
      <c r="I55" s="73"/>
      <c r="J55" s="72">
        <f t="shared" si="7"/>
        <v>1052796</v>
      </c>
      <c r="K55" s="75" t="s">
        <v>30</v>
      </c>
    </row>
    <row r="56" spans="1:11" s="74" customFormat="1" ht="45">
      <c r="A56" s="53">
        <v>46</v>
      </c>
      <c r="B56" s="68">
        <v>46168</v>
      </c>
      <c r="C56" s="69">
        <v>46387</v>
      </c>
      <c r="D56" s="36" t="s">
        <v>138</v>
      </c>
      <c r="E56" s="70">
        <v>192</v>
      </c>
      <c r="F56" s="71" t="s">
        <v>146</v>
      </c>
      <c r="G56" s="71" t="s">
        <v>141</v>
      </c>
      <c r="H56" s="72">
        <v>215701</v>
      </c>
      <c r="I56" s="73"/>
      <c r="J56" s="72">
        <f t="shared" si="7"/>
        <v>215701</v>
      </c>
      <c r="K56" s="75" t="s">
        <v>30</v>
      </c>
    </row>
    <row r="57" spans="1:11" s="74" customFormat="1" ht="60">
      <c r="A57" s="53">
        <v>47</v>
      </c>
      <c r="B57" s="68">
        <v>46168</v>
      </c>
      <c r="C57" s="69">
        <v>46387</v>
      </c>
      <c r="D57" s="36" t="s">
        <v>139</v>
      </c>
      <c r="E57" s="70">
        <v>53</v>
      </c>
      <c r="F57" s="71" t="s">
        <v>145</v>
      </c>
      <c r="G57" s="71" t="s">
        <v>142</v>
      </c>
      <c r="H57" s="72">
        <v>814141</v>
      </c>
      <c r="I57" s="73"/>
      <c r="J57" s="72">
        <f t="shared" si="7"/>
        <v>814141</v>
      </c>
      <c r="K57" s="75" t="s">
        <v>30</v>
      </c>
    </row>
    <row r="58" spans="1:11" s="74" customFormat="1" ht="45">
      <c r="A58" s="53">
        <v>48</v>
      </c>
      <c r="B58" s="68">
        <v>46168</v>
      </c>
      <c r="C58" s="69">
        <v>46387</v>
      </c>
      <c r="D58" s="36" t="s">
        <v>140</v>
      </c>
      <c r="E58" s="70">
        <v>4967</v>
      </c>
      <c r="F58" s="71" t="s">
        <v>144</v>
      </c>
      <c r="G58" s="71" t="s">
        <v>143</v>
      </c>
      <c r="H58" s="72">
        <v>1628400</v>
      </c>
      <c r="I58" s="73"/>
      <c r="J58" s="72">
        <f t="shared" si="7"/>
        <v>1628400</v>
      </c>
      <c r="K58" s="75" t="s">
        <v>30</v>
      </c>
    </row>
    <row r="59" spans="1:11" s="74" customFormat="1" ht="30">
      <c r="A59" s="53">
        <v>49</v>
      </c>
      <c r="B59" s="68">
        <v>46169</v>
      </c>
      <c r="C59" s="69">
        <v>46387</v>
      </c>
      <c r="D59" s="36" t="s">
        <v>149</v>
      </c>
      <c r="E59" s="70">
        <v>6027</v>
      </c>
      <c r="F59" s="71" t="s">
        <v>150</v>
      </c>
      <c r="G59" s="71" t="s">
        <v>151</v>
      </c>
      <c r="H59" s="72">
        <v>327355</v>
      </c>
      <c r="I59" s="73"/>
      <c r="J59" s="72">
        <f t="shared" si="7"/>
        <v>327355</v>
      </c>
      <c r="K59" s="75" t="s">
        <v>30</v>
      </c>
    </row>
    <row r="60" spans="1:11" s="74" customFormat="1" ht="30">
      <c r="A60" s="53">
        <v>50</v>
      </c>
      <c r="B60" s="68">
        <v>46169</v>
      </c>
      <c r="C60" s="69">
        <v>46387</v>
      </c>
      <c r="D60" s="36" t="s">
        <v>153</v>
      </c>
      <c r="E60" s="70">
        <v>2217</v>
      </c>
      <c r="F60" s="71" t="s">
        <v>152</v>
      </c>
      <c r="G60" s="71" t="s">
        <v>154</v>
      </c>
      <c r="H60" s="72">
        <v>16959.29</v>
      </c>
      <c r="I60" s="73"/>
      <c r="J60" s="72">
        <f t="shared" si="7"/>
        <v>16959.29</v>
      </c>
      <c r="K60" s="75" t="s">
        <v>30</v>
      </c>
    </row>
    <row r="61" spans="1:11" s="74" customFormat="1" ht="30">
      <c r="A61" s="53">
        <v>51</v>
      </c>
      <c r="B61" s="68">
        <v>46169</v>
      </c>
      <c r="C61" s="69">
        <v>46387</v>
      </c>
      <c r="D61" s="36" t="s">
        <v>155</v>
      </c>
      <c r="E61" s="70">
        <v>2469</v>
      </c>
      <c r="F61" s="71" t="s">
        <v>171</v>
      </c>
      <c r="G61" s="71" t="s">
        <v>164</v>
      </c>
      <c r="H61" s="72">
        <v>321015.40000000002</v>
      </c>
      <c r="I61" s="73"/>
      <c r="J61" s="72">
        <f t="shared" si="7"/>
        <v>321015.40000000002</v>
      </c>
      <c r="K61" s="75" t="s">
        <v>30</v>
      </c>
    </row>
    <row r="62" spans="1:11" s="74" customFormat="1" ht="30">
      <c r="A62" s="53">
        <v>52</v>
      </c>
      <c r="B62" s="68">
        <v>46169</v>
      </c>
      <c r="C62" s="69">
        <v>46387</v>
      </c>
      <c r="D62" s="36" t="s">
        <v>156</v>
      </c>
      <c r="E62" s="70">
        <v>2586</v>
      </c>
      <c r="F62" s="71" t="s">
        <v>171</v>
      </c>
      <c r="G62" s="71" t="s">
        <v>163</v>
      </c>
      <c r="H62" s="72">
        <v>321015.40000000002</v>
      </c>
      <c r="I62" s="73"/>
      <c r="J62" s="72">
        <f t="shared" si="7"/>
        <v>321015.40000000002</v>
      </c>
      <c r="K62" s="75" t="s">
        <v>30</v>
      </c>
    </row>
    <row r="63" spans="1:11" s="74" customFormat="1" ht="30">
      <c r="A63" s="53">
        <v>53</v>
      </c>
      <c r="B63" s="68">
        <v>46169</v>
      </c>
      <c r="C63" s="69">
        <v>46387</v>
      </c>
      <c r="D63" s="36" t="s">
        <v>157</v>
      </c>
      <c r="E63" s="70">
        <v>5337</v>
      </c>
      <c r="F63" s="71" t="s">
        <v>152</v>
      </c>
      <c r="G63" s="71" t="s">
        <v>165</v>
      </c>
      <c r="H63" s="72">
        <f>631935.24+8065.16+39392.69</f>
        <v>679393.09000000008</v>
      </c>
      <c r="I63" s="73"/>
      <c r="J63" s="72">
        <f t="shared" si="7"/>
        <v>679393.09000000008</v>
      </c>
      <c r="K63" s="75" t="s">
        <v>30</v>
      </c>
    </row>
    <row r="64" spans="1:11" s="74" customFormat="1" ht="30">
      <c r="A64" s="53">
        <v>54</v>
      </c>
      <c r="B64" s="68">
        <v>46169</v>
      </c>
      <c r="C64" s="69">
        <v>46387</v>
      </c>
      <c r="D64" s="36" t="s">
        <v>158</v>
      </c>
      <c r="E64" s="70">
        <v>5103</v>
      </c>
      <c r="F64" s="71" t="s">
        <v>152</v>
      </c>
      <c r="G64" s="71" t="s">
        <v>166</v>
      </c>
      <c r="H64" s="72">
        <v>796.19</v>
      </c>
      <c r="I64" s="73"/>
      <c r="J64" s="72">
        <f t="shared" si="7"/>
        <v>796.19</v>
      </c>
      <c r="K64" s="75" t="s">
        <v>30</v>
      </c>
    </row>
    <row r="65" spans="1:11" s="74" customFormat="1" ht="30">
      <c r="A65" s="53">
        <v>55</v>
      </c>
      <c r="B65" s="68">
        <v>46169</v>
      </c>
      <c r="C65" s="69">
        <v>46387</v>
      </c>
      <c r="D65" s="36" t="s">
        <v>159</v>
      </c>
      <c r="E65" s="70">
        <v>5104</v>
      </c>
      <c r="F65" s="71" t="s">
        <v>152</v>
      </c>
      <c r="G65" s="71" t="s">
        <v>167</v>
      </c>
      <c r="H65" s="72">
        <v>29259.55</v>
      </c>
      <c r="I65" s="73"/>
      <c r="J65" s="72">
        <f t="shared" si="7"/>
        <v>29259.55</v>
      </c>
      <c r="K65" s="75" t="s">
        <v>30</v>
      </c>
    </row>
    <row r="66" spans="1:11" s="74" customFormat="1" ht="30">
      <c r="A66" s="53">
        <v>56</v>
      </c>
      <c r="B66" s="68">
        <v>46169</v>
      </c>
      <c r="C66" s="69">
        <v>46387</v>
      </c>
      <c r="D66" s="36" t="s">
        <v>160</v>
      </c>
      <c r="E66" s="70">
        <v>5159</v>
      </c>
      <c r="F66" s="71" t="s">
        <v>152</v>
      </c>
      <c r="G66" s="71" t="s">
        <v>168</v>
      </c>
      <c r="H66" s="72">
        <v>457697.16</v>
      </c>
      <c r="I66" s="73"/>
      <c r="J66" s="72">
        <f t="shared" si="7"/>
        <v>457697.16</v>
      </c>
      <c r="K66" s="75" t="s">
        <v>30</v>
      </c>
    </row>
    <row r="67" spans="1:11" s="74" customFormat="1" ht="30">
      <c r="A67" s="53">
        <v>57</v>
      </c>
      <c r="B67" s="68">
        <v>46169</v>
      </c>
      <c r="C67" s="69">
        <v>46387</v>
      </c>
      <c r="D67" s="36" t="s">
        <v>161</v>
      </c>
      <c r="E67" s="70">
        <v>4632</v>
      </c>
      <c r="F67" s="71" t="s">
        <v>152</v>
      </c>
      <c r="G67" s="71" t="s">
        <v>169</v>
      </c>
      <c r="H67" s="72">
        <v>13602.22</v>
      </c>
      <c r="I67" s="73"/>
      <c r="J67" s="72">
        <f t="shared" si="7"/>
        <v>13602.22</v>
      </c>
      <c r="K67" s="75" t="s">
        <v>30</v>
      </c>
    </row>
    <row r="68" spans="1:11" s="74" customFormat="1" ht="30">
      <c r="A68" s="53">
        <v>58</v>
      </c>
      <c r="B68" s="68">
        <v>46169</v>
      </c>
      <c r="C68" s="69">
        <v>46387</v>
      </c>
      <c r="D68" s="36" t="s">
        <v>162</v>
      </c>
      <c r="E68" s="70">
        <v>4659</v>
      </c>
      <c r="F68" s="71" t="s">
        <v>152</v>
      </c>
      <c r="G68" s="71" t="s">
        <v>170</v>
      </c>
      <c r="H68" s="72">
        <v>2100.88</v>
      </c>
      <c r="I68" s="73"/>
      <c r="J68" s="72">
        <f t="shared" si="7"/>
        <v>2100.88</v>
      </c>
      <c r="K68" s="75" t="s">
        <v>30</v>
      </c>
    </row>
    <row r="69" spans="1:11" s="74" customFormat="1" ht="45">
      <c r="A69" s="53">
        <v>59</v>
      </c>
      <c r="B69" s="68">
        <v>46170</v>
      </c>
      <c r="C69" s="69">
        <v>46387</v>
      </c>
      <c r="D69" s="36" t="s">
        <v>172</v>
      </c>
      <c r="E69" s="70">
        <v>77</v>
      </c>
      <c r="F69" s="71" t="s">
        <v>173</v>
      </c>
      <c r="G69" s="71" t="s">
        <v>174</v>
      </c>
      <c r="H69" s="72">
        <v>2730887.36</v>
      </c>
      <c r="I69" s="73"/>
      <c r="J69" s="72">
        <f t="shared" si="7"/>
        <v>2730887.36</v>
      </c>
      <c r="K69" s="75" t="s">
        <v>30</v>
      </c>
    </row>
    <row r="70" spans="1:11" s="74" customFormat="1" ht="45">
      <c r="A70" s="53">
        <v>60</v>
      </c>
      <c r="B70" s="68">
        <v>46170</v>
      </c>
      <c r="C70" s="69">
        <v>46387</v>
      </c>
      <c r="D70" s="36" t="s">
        <v>177</v>
      </c>
      <c r="E70" s="70">
        <v>5347</v>
      </c>
      <c r="F70" s="71" t="s">
        <v>176</v>
      </c>
      <c r="G70" s="71" t="s">
        <v>175</v>
      </c>
      <c r="H70" s="72">
        <v>1800000</v>
      </c>
      <c r="I70" s="73"/>
      <c r="J70" s="72">
        <f t="shared" si="7"/>
        <v>1800000</v>
      </c>
      <c r="K70" s="75" t="s">
        <v>30</v>
      </c>
    </row>
    <row r="71" spans="1:11" s="74" customFormat="1" ht="45">
      <c r="A71" s="53">
        <v>61</v>
      </c>
      <c r="B71" s="68">
        <v>46170</v>
      </c>
      <c r="C71" s="69">
        <v>46387</v>
      </c>
      <c r="D71" s="36" t="s">
        <v>179</v>
      </c>
      <c r="E71" s="70">
        <v>3</v>
      </c>
      <c r="F71" s="71" t="s">
        <v>178</v>
      </c>
      <c r="G71" s="71" t="s">
        <v>183</v>
      </c>
      <c r="H71" s="72">
        <v>20664.62</v>
      </c>
      <c r="I71" s="73"/>
      <c r="J71" s="72">
        <f t="shared" si="7"/>
        <v>20664.62</v>
      </c>
      <c r="K71" s="75" t="s">
        <v>30</v>
      </c>
    </row>
    <row r="72" spans="1:11" s="74" customFormat="1" ht="45">
      <c r="A72" s="53">
        <v>62</v>
      </c>
      <c r="B72" s="68">
        <v>46170</v>
      </c>
      <c r="C72" s="69">
        <v>46387</v>
      </c>
      <c r="D72" s="36" t="s">
        <v>38</v>
      </c>
      <c r="E72" s="70">
        <v>4</v>
      </c>
      <c r="F72" s="71" t="s">
        <v>178</v>
      </c>
      <c r="G72" s="71" t="s">
        <v>184</v>
      </c>
      <c r="H72" s="72">
        <v>20664.62</v>
      </c>
      <c r="I72" s="73"/>
      <c r="J72" s="72">
        <f t="shared" ref="J72" si="8">+H72</f>
        <v>20664.62</v>
      </c>
      <c r="K72" s="75" t="s">
        <v>30</v>
      </c>
    </row>
    <row r="73" spans="1:11" s="74" customFormat="1" ht="34.5" customHeight="1">
      <c r="A73" s="53">
        <v>63</v>
      </c>
      <c r="B73" s="68">
        <v>46170</v>
      </c>
      <c r="C73" s="69">
        <v>46387</v>
      </c>
      <c r="D73" s="36" t="s">
        <v>181</v>
      </c>
      <c r="E73" s="70">
        <v>323</v>
      </c>
      <c r="F73" s="71" t="s">
        <v>180</v>
      </c>
      <c r="G73" s="71" t="s">
        <v>182</v>
      </c>
      <c r="H73" s="72">
        <v>49560</v>
      </c>
      <c r="I73" s="73"/>
      <c r="J73" s="72">
        <f t="shared" si="7"/>
        <v>49560</v>
      </c>
      <c r="K73" s="75" t="s">
        <v>30</v>
      </c>
    </row>
    <row r="74" spans="1:11" s="74" customFormat="1" ht="30">
      <c r="A74" s="53">
        <v>64</v>
      </c>
      <c r="B74" s="68">
        <v>46171</v>
      </c>
      <c r="C74" s="69">
        <v>46387</v>
      </c>
      <c r="D74" s="36" t="s">
        <v>186</v>
      </c>
      <c r="E74" s="70">
        <v>171</v>
      </c>
      <c r="F74" s="71" t="s">
        <v>185</v>
      </c>
      <c r="G74" s="71" t="s">
        <v>189</v>
      </c>
      <c r="H74" s="72">
        <v>1106695.92</v>
      </c>
      <c r="I74" s="73"/>
      <c r="J74" s="72">
        <f t="shared" si="7"/>
        <v>1106695.92</v>
      </c>
      <c r="K74" s="75" t="s">
        <v>30</v>
      </c>
    </row>
    <row r="75" spans="1:11" s="74" customFormat="1" ht="51" customHeight="1">
      <c r="A75" s="53">
        <v>65</v>
      </c>
      <c r="B75" s="68">
        <v>46171</v>
      </c>
      <c r="C75" s="69">
        <v>46387</v>
      </c>
      <c r="D75" s="36" t="s">
        <v>188</v>
      </c>
      <c r="E75" s="70">
        <v>397</v>
      </c>
      <c r="F75" s="71" t="s">
        <v>187</v>
      </c>
      <c r="G75" s="71" t="s">
        <v>190</v>
      </c>
      <c r="H75" s="72">
        <v>2467500</v>
      </c>
      <c r="I75" s="73"/>
      <c r="J75" s="72">
        <f t="shared" si="7"/>
        <v>2467500</v>
      </c>
      <c r="K75" s="75" t="s">
        <v>30</v>
      </c>
    </row>
    <row r="76" spans="1:11" s="74" customFormat="1" ht="30">
      <c r="A76" s="53">
        <v>66</v>
      </c>
      <c r="B76" s="68">
        <v>46171</v>
      </c>
      <c r="C76" s="69">
        <v>46387</v>
      </c>
      <c r="D76" s="36" t="s">
        <v>191</v>
      </c>
      <c r="E76" s="70">
        <v>301</v>
      </c>
      <c r="F76" s="71" t="s">
        <v>192</v>
      </c>
      <c r="G76" s="71" t="s">
        <v>193</v>
      </c>
      <c r="H76" s="72">
        <v>1278580.29</v>
      </c>
      <c r="I76" s="73"/>
      <c r="J76" s="72">
        <f t="shared" si="7"/>
        <v>1278580.29</v>
      </c>
      <c r="K76" s="75" t="s">
        <v>30</v>
      </c>
    </row>
    <row r="77" spans="1:11" s="48" customFormat="1" ht="15.75" thickBot="1">
      <c r="A77" s="53"/>
      <c r="B77" s="35"/>
      <c r="C77" s="39"/>
      <c r="D77" s="36"/>
      <c r="E77" s="40"/>
      <c r="F77" s="43"/>
      <c r="G77" s="37"/>
      <c r="H77" s="38"/>
      <c r="I77" s="63"/>
      <c r="J77" s="46"/>
      <c r="K77" s="96"/>
    </row>
    <row r="78" spans="1:11" ht="24" customHeight="1" thickBot="1">
      <c r="A78" s="65" t="s">
        <v>14</v>
      </c>
      <c r="B78" s="66"/>
      <c r="C78" s="66"/>
      <c r="D78" s="77"/>
      <c r="E78" s="66"/>
      <c r="F78" s="66"/>
      <c r="G78" s="67"/>
      <c r="H78" s="50">
        <f>SUM(H11:H77)</f>
        <v>47493004.559999995</v>
      </c>
      <c r="I78" s="50">
        <f>SUM(I14:I21)</f>
        <v>0</v>
      </c>
      <c r="J78" s="50">
        <f>SUM(J11:J77)</f>
        <v>47493004.559999995</v>
      </c>
      <c r="K78" s="50"/>
    </row>
    <row r="79" spans="1:11">
      <c r="H79" s="44"/>
      <c r="J79" s="34"/>
      <c r="K79" s="84"/>
    </row>
    <row r="80" spans="1:11">
      <c r="H80" s="44"/>
      <c r="I80" s="44"/>
      <c r="J80" s="34"/>
      <c r="K80" s="84"/>
    </row>
    <row r="81" spans="1:11">
      <c r="H81" s="44"/>
      <c r="J81" s="34"/>
      <c r="K81" s="84"/>
    </row>
    <row r="82" spans="1:11">
      <c r="H82" s="44"/>
      <c r="J82" s="34"/>
    </row>
    <row r="83" spans="1:11" ht="15">
      <c r="A83" s="1"/>
      <c r="B83" s="64"/>
      <c r="C83" s="64"/>
      <c r="E83" s="1"/>
      <c r="F83" s="81"/>
      <c r="G83" s="1"/>
      <c r="H83" s="1"/>
      <c r="I83" s="1"/>
      <c r="J83" s="1"/>
      <c r="K83" s="1"/>
    </row>
    <row r="84" spans="1:11">
      <c r="A84" s="1"/>
      <c r="B84" s="99" t="s">
        <v>50</v>
      </c>
      <c r="C84" s="99"/>
      <c r="E84" s="1"/>
      <c r="F84" s="97" t="s">
        <v>194</v>
      </c>
      <c r="H84" s="1"/>
      <c r="I84" s="1"/>
      <c r="J84" s="1"/>
      <c r="K84" s="1"/>
    </row>
    <row r="85" spans="1:11" ht="18" customHeight="1">
      <c r="A85" s="1"/>
      <c r="B85" s="100" t="s">
        <v>33</v>
      </c>
      <c r="C85" s="100"/>
      <c r="E85" s="1"/>
      <c r="F85" s="98" t="s">
        <v>195</v>
      </c>
      <c r="H85" s="1"/>
      <c r="I85" s="1"/>
      <c r="J85" s="1"/>
      <c r="K85" s="1"/>
    </row>
    <row r="86" spans="1:11" ht="25.5" customHeight="1">
      <c r="B86" s="1"/>
      <c r="C86" s="1"/>
      <c r="D86" s="76"/>
      <c r="E86" s="1"/>
      <c r="F86" s="82"/>
      <c r="G86" s="1"/>
      <c r="H86" s="1"/>
      <c r="I86" s="1"/>
      <c r="J86" s="1"/>
      <c r="K86" s="1"/>
    </row>
    <row r="105" spans="6:6">
      <c r="F105" s="83"/>
    </row>
    <row r="106" spans="6:6">
      <c r="F106" s="83"/>
    </row>
    <row r="107" spans="6:6">
      <c r="F107" s="83"/>
    </row>
  </sheetData>
  <autoFilter ref="A10:K78" xr:uid="{FD513D9B-EDA3-4214-9FD1-3E3927FEBEC5}"/>
  <sortState xmlns:xlrd2="http://schemas.microsoft.com/office/spreadsheetml/2017/richdata2" ref="B11:K14">
    <sortCondition ref="B11:B14"/>
  </sortState>
  <mergeCells count="6">
    <mergeCell ref="B84:C84"/>
    <mergeCell ref="B85:C85"/>
    <mergeCell ref="A6:K6"/>
    <mergeCell ref="A7:K7"/>
    <mergeCell ref="A8:K8"/>
    <mergeCell ref="A9:K9"/>
  </mergeCells>
  <phoneticPr fontId="22" type="noConversion"/>
  <printOptions horizontalCentered="1"/>
  <pageMargins left="0.70866141732283472" right="0.70866141732283472" top="0.74803149606299213" bottom="0.74803149606299213" header="0.31496062992125984" footer="0.31496062992125984"/>
  <pageSetup scale="37" fitToHeight="5" orientation="landscape" r:id="rId1"/>
  <rowBreaks count="3" manualBreakCount="3">
    <brk id="88" max="16383" man="1"/>
    <brk id="95" max="16383" man="1"/>
    <brk id="12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FC3FE-5E82-4F7C-A782-ED35E149DF69}">
  <dimension ref="A1"/>
  <sheetViews>
    <sheetView workbookViewId="0">
      <selection activeCell="D6" sqref="D6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2">
    <tabColor rgb="FFFF0000"/>
  </sheetPr>
  <dimension ref="A1:AF995"/>
  <sheetViews>
    <sheetView workbookViewId="0">
      <selection sqref="A1:I1"/>
    </sheetView>
  </sheetViews>
  <sheetFormatPr baseColWidth="10" defaultColWidth="14.42578125" defaultRowHeight="15" customHeight="1"/>
  <cols>
    <col min="1" max="1" width="7.42578125" customWidth="1"/>
    <col min="2" max="3" width="16.140625" bestFit="1" customWidth="1"/>
    <col min="4" max="4" width="18.28515625" customWidth="1"/>
    <col min="5" max="5" width="13.5703125" customWidth="1"/>
    <col min="6" max="6" width="38.140625" customWidth="1"/>
    <col min="7" max="7" width="36.28515625" customWidth="1"/>
    <col min="8" max="8" width="11.5703125" hidden="1" customWidth="1"/>
    <col min="9" max="9" width="23.42578125" bestFit="1" customWidth="1"/>
    <col min="10" max="10" width="12.85546875" customWidth="1"/>
    <col min="11" max="11" width="22.140625" customWidth="1"/>
    <col min="12" max="12" width="18.5703125" customWidth="1"/>
    <col min="13" max="32" width="10.7109375" customWidth="1"/>
  </cols>
  <sheetData>
    <row r="1" spans="1:32" ht="22.5">
      <c r="A1" s="106"/>
      <c r="B1" s="107"/>
      <c r="C1" s="107"/>
      <c r="D1" s="107"/>
      <c r="E1" s="107"/>
      <c r="F1" s="107"/>
      <c r="G1" s="107"/>
      <c r="H1" s="107"/>
      <c r="I1" s="107"/>
      <c r="J1" s="13"/>
      <c r="K1" s="13"/>
      <c r="L1" s="13"/>
      <c r="M1" s="13"/>
      <c r="N1" s="13"/>
      <c r="O1" s="13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</row>
    <row r="2" spans="1:32" ht="22.5">
      <c r="A2" s="11"/>
      <c r="B2" s="1"/>
      <c r="C2" s="1"/>
      <c r="D2" s="1"/>
      <c r="E2" s="1"/>
      <c r="F2" s="1"/>
      <c r="G2" s="1"/>
      <c r="H2" s="1"/>
      <c r="I2" s="1"/>
      <c r="J2" s="13"/>
      <c r="K2" s="13"/>
      <c r="L2" s="13"/>
      <c r="M2" s="13"/>
      <c r="N2" s="13"/>
      <c r="O2" s="13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ht="22.5">
      <c r="A3" s="11"/>
      <c r="B3" s="1"/>
      <c r="C3" s="1"/>
      <c r="D3" s="1"/>
      <c r="E3" s="1"/>
      <c r="F3" s="1"/>
      <c r="G3" s="1"/>
      <c r="H3" s="1"/>
      <c r="I3" s="1"/>
      <c r="J3" s="13"/>
      <c r="K3" s="13"/>
      <c r="L3" s="13"/>
      <c r="M3" s="13"/>
      <c r="N3" s="13"/>
      <c r="O3" s="13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</row>
    <row r="4" spans="1:32" ht="22.5">
      <c r="A4" s="11"/>
      <c r="B4" s="1"/>
      <c r="C4" s="1"/>
      <c r="D4" s="1"/>
      <c r="E4" s="1"/>
      <c r="F4" s="1"/>
      <c r="G4" s="1"/>
      <c r="H4" s="1"/>
      <c r="I4" s="1"/>
      <c r="J4" s="13"/>
      <c r="K4" s="13"/>
      <c r="L4" s="13"/>
      <c r="M4" s="13"/>
      <c r="N4" s="13"/>
      <c r="O4" s="13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</row>
    <row r="5" spans="1:32" ht="15.75">
      <c r="A5" s="108" t="s">
        <v>18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3"/>
      <c r="N5" s="13"/>
      <c r="O5" s="13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</row>
    <row r="6" spans="1:32" ht="15.75">
      <c r="A6" s="109" t="s">
        <v>32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3"/>
      <c r="N6" s="13"/>
      <c r="O6" s="13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15.75">
      <c r="A7" s="108" t="s">
        <v>19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2"/>
      <c r="N7" s="12"/>
      <c r="O7" s="12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ht="15.75">
      <c r="A8" s="3"/>
      <c r="B8" s="9"/>
      <c r="C8" s="9"/>
      <c r="D8" s="9"/>
      <c r="E8" s="9"/>
      <c r="F8" s="9"/>
      <c r="G8" s="9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ht="39.75" customHeight="1">
      <c r="A9" s="29" t="s">
        <v>3</v>
      </c>
      <c r="B9" s="29" t="s">
        <v>4</v>
      </c>
      <c r="C9" s="29" t="s">
        <v>5</v>
      </c>
      <c r="D9" s="29" t="s">
        <v>6</v>
      </c>
      <c r="E9" s="29" t="s">
        <v>20</v>
      </c>
      <c r="F9" s="29" t="s">
        <v>8</v>
      </c>
      <c r="G9" s="29" t="s">
        <v>9</v>
      </c>
      <c r="H9" s="29" t="s">
        <v>17</v>
      </c>
      <c r="I9" s="29" t="s">
        <v>10</v>
      </c>
      <c r="J9" s="29" t="s">
        <v>11</v>
      </c>
      <c r="K9" s="29" t="s">
        <v>12</v>
      </c>
      <c r="L9" s="29" t="s">
        <v>13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37.5">
      <c r="A10" s="33">
        <v>1</v>
      </c>
      <c r="B10" s="24">
        <v>45089</v>
      </c>
      <c r="C10" s="26">
        <v>45291</v>
      </c>
      <c r="D10" s="25" t="s">
        <v>21</v>
      </c>
      <c r="E10" s="16">
        <v>447</v>
      </c>
      <c r="F10" s="20" t="s">
        <v>22</v>
      </c>
      <c r="G10" s="20" t="s">
        <v>23</v>
      </c>
      <c r="H10" s="27"/>
      <c r="I10" s="31">
        <v>833273.65</v>
      </c>
      <c r="J10" s="28">
        <v>0</v>
      </c>
      <c r="K10" s="28">
        <f t="shared" ref="K10:K14" si="0">I10-J10</f>
        <v>833273.65</v>
      </c>
      <c r="L10" s="17" t="s">
        <v>16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37.5">
      <c r="A11" s="33">
        <v>2</v>
      </c>
      <c r="B11" s="21">
        <v>45113</v>
      </c>
      <c r="C11" s="26">
        <v>45291</v>
      </c>
      <c r="D11" s="25" t="s">
        <v>24</v>
      </c>
      <c r="E11" s="16">
        <v>453</v>
      </c>
      <c r="F11" s="22" t="s">
        <v>22</v>
      </c>
      <c r="G11" s="23" t="s">
        <v>23</v>
      </c>
      <c r="H11" s="27"/>
      <c r="I11" s="32">
        <v>833273.65</v>
      </c>
      <c r="J11" s="28">
        <v>0</v>
      </c>
      <c r="K11" s="28">
        <f t="shared" si="0"/>
        <v>833273.65</v>
      </c>
      <c r="L11" s="17" t="s">
        <v>16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37.5">
      <c r="A12" s="33">
        <v>3</v>
      </c>
      <c r="B12" s="21">
        <v>45156</v>
      </c>
      <c r="C12" s="26">
        <v>45291</v>
      </c>
      <c r="D12" s="25" t="s">
        <v>25</v>
      </c>
      <c r="E12" s="16">
        <v>466</v>
      </c>
      <c r="F12" s="22" t="s">
        <v>22</v>
      </c>
      <c r="G12" s="23" t="s">
        <v>23</v>
      </c>
      <c r="H12" s="27"/>
      <c r="I12" s="32">
        <v>833273.65</v>
      </c>
      <c r="J12" s="28">
        <v>0</v>
      </c>
      <c r="K12" s="28">
        <f t="shared" si="0"/>
        <v>833273.65</v>
      </c>
      <c r="L12" s="17" t="s">
        <v>16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37.5">
      <c r="A13" s="33">
        <v>4</v>
      </c>
      <c r="B13" s="21">
        <v>45197</v>
      </c>
      <c r="C13" s="26">
        <v>45291</v>
      </c>
      <c r="D13" s="25" t="s">
        <v>26</v>
      </c>
      <c r="E13" s="16">
        <v>478</v>
      </c>
      <c r="F13" s="22" t="s">
        <v>22</v>
      </c>
      <c r="G13" s="23" t="s">
        <v>23</v>
      </c>
      <c r="H13" s="27"/>
      <c r="I13" s="32">
        <v>833273.65</v>
      </c>
      <c r="J13" s="28">
        <v>0</v>
      </c>
      <c r="K13" s="28">
        <f t="shared" si="0"/>
        <v>833273.65</v>
      </c>
      <c r="L13" s="17" t="s">
        <v>16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8.75">
      <c r="A14" s="33">
        <v>5</v>
      </c>
      <c r="B14" s="21">
        <v>45226</v>
      </c>
      <c r="C14" s="26">
        <v>45291</v>
      </c>
      <c r="D14" s="25" t="s">
        <v>27</v>
      </c>
      <c r="E14" s="16">
        <v>525</v>
      </c>
      <c r="F14" s="22" t="s">
        <v>28</v>
      </c>
      <c r="G14" s="23" t="s">
        <v>29</v>
      </c>
      <c r="H14" s="27"/>
      <c r="I14" s="32">
        <v>474673.29</v>
      </c>
      <c r="J14" s="28">
        <v>0</v>
      </c>
      <c r="K14" s="28">
        <f t="shared" si="0"/>
        <v>474673.29</v>
      </c>
      <c r="L14" s="17" t="s">
        <v>16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28.5" customHeight="1">
      <c r="A15" s="110"/>
      <c r="B15" s="111"/>
      <c r="C15" s="111"/>
      <c r="D15" s="111"/>
      <c r="E15" s="111"/>
      <c r="F15" s="111"/>
      <c r="G15" s="111"/>
      <c r="H15" s="18"/>
      <c r="I15" s="19">
        <f>SUM(I10:I14)</f>
        <v>3807767.89</v>
      </c>
      <c r="J15" s="19">
        <f>SUM(J10:J14)</f>
        <v>0</v>
      </c>
      <c r="K15" s="19">
        <f>SUM(K10:K14)</f>
        <v>3807767.89</v>
      </c>
      <c r="L15" s="30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2" ht="15.75" customHeight="1">
      <c r="A16" s="4"/>
      <c r="B16" s="4"/>
      <c r="C16" s="4"/>
      <c r="D16" s="4"/>
      <c r="E16" s="4"/>
      <c r="F16" s="4"/>
      <c r="G16" s="4"/>
      <c r="H16" s="4"/>
      <c r="I16" s="5"/>
      <c r="J16" s="6"/>
      <c r="K16" s="5"/>
      <c r="L16" s="6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ht="15.75" customHeight="1">
      <c r="A17" s="4"/>
      <c r="B17" s="4"/>
      <c r="C17" s="4"/>
      <c r="D17" s="4"/>
      <c r="E17" s="4"/>
      <c r="F17" s="4"/>
      <c r="G17" s="4"/>
      <c r="H17" s="4"/>
      <c r="I17" s="5"/>
      <c r="J17" s="6"/>
      <c r="K17" s="6"/>
      <c r="L17" s="6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pans="1:32" ht="15.75" customHeight="1">
      <c r="A18" s="4"/>
      <c r="B18" s="4"/>
      <c r="C18" s="4"/>
      <c r="D18" s="4"/>
      <c r="E18" s="4"/>
      <c r="F18" s="4"/>
      <c r="G18" s="4"/>
      <c r="H18" s="4"/>
      <c r="I18" s="5"/>
      <c r="J18" s="6"/>
      <c r="K18" s="6"/>
      <c r="L18" s="6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2" ht="15.7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32" ht="15.75" customHeight="1">
      <c r="A20" s="1"/>
      <c r="B20" s="1"/>
      <c r="C20" s="1"/>
      <c r="D20" s="2"/>
      <c r="E20" s="1"/>
      <c r="F20" s="1"/>
      <c r="G20" s="1"/>
      <c r="H20" s="1"/>
      <c r="I20" s="1"/>
      <c r="J20" s="1"/>
      <c r="K20" s="1"/>
      <c r="L20" s="1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ht="15.75" customHeight="1">
      <c r="A21" s="1"/>
      <c r="B21" s="1"/>
      <c r="C21" s="1"/>
      <c r="D21" s="2"/>
      <c r="E21" s="1"/>
      <c r="F21" s="1"/>
      <c r="G21" s="1"/>
      <c r="H21" s="1"/>
      <c r="I21" s="1"/>
      <c r="J21" s="1"/>
      <c r="K21" s="1"/>
      <c r="L21" s="1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</row>
    <row r="22" spans="1:32" ht="15.75" customHeight="1">
      <c r="A22" s="1"/>
      <c r="B22" s="1"/>
      <c r="C22" s="1"/>
      <c r="D22" s="2"/>
      <c r="E22" s="1"/>
      <c r="F22" s="1"/>
      <c r="G22" s="1"/>
      <c r="H22" s="1"/>
      <c r="I22" s="1"/>
      <c r="J22" s="1"/>
      <c r="K22" s="1"/>
      <c r="L22" s="1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</row>
    <row r="23" spans="1:32" ht="15.75" customHeight="1">
      <c r="A23" s="1"/>
      <c r="B23" s="1"/>
      <c r="C23" s="1"/>
      <c r="D23" s="2"/>
      <c r="E23" s="1"/>
      <c r="F23" s="1"/>
      <c r="G23" s="1"/>
      <c r="H23" s="1"/>
      <c r="I23" s="1"/>
      <c r="J23" s="1"/>
      <c r="K23" s="1"/>
      <c r="L23" s="1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</row>
    <row r="24" spans="1:32" ht="15.75" customHeight="1">
      <c r="A24" s="1"/>
      <c r="B24" s="1"/>
      <c r="C24" s="1"/>
      <c r="D24" s="2"/>
      <c r="E24" s="1"/>
      <c r="F24" s="1"/>
      <c r="G24" s="104"/>
      <c r="H24" s="104"/>
      <c r="I24" s="1"/>
      <c r="J24" s="1"/>
      <c r="K24" s="1"/>
      <c r="L24" s="1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</row>
    <row r="25" spans="1:32" ht="15.75" customHeight="1">
      <c r="A25" s="1"/>
      <c r="B25" s="1"/>
      <c r="C25" s="1"/>
      <c r="D25" s="2"/>
      <c r="E25" s="1"/>
      <c r="G25" s="105" t="s">
        <v>31</v>
      </c>
      <c r="H25" s="105"/>
      <c r="I25" s="1"/>
      <c r="J25" s="1"/>
      <c r="K25" s="1"/>
      <c r="L25" s="1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  <row r="26" spans="1:32" ht="15.75" customHeight="1">
      <c r="A26" s="1"/>
      <c r="B26" s="1"/>
      <c r="C26" s="1"/>
      <c r="D26" s="2"/>
      <c r="E26" s="1"/>
      <c r="G26" s="103" t="s">
        <v>15</v>
      </c>
      <c r="H26" s="103"/>
      <c r="I26" s="1"/>
      <c r="J26" s="1"/>
      <c r="K26" s="1"/>
      <c r="L26" s="1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</row>
    <row r="27" spans="1:32" ht="15.75" customHeight="1">
      <c r="A27" s="1"/>
      <c r="B27" s="1"/>
      <c r="C27" s="1"/>
      <c r="D27" s="2"/>
      <c r="E27" s="1"/>
      <c r="F27" s="1"/>
      <c r="G27" s="1"/>
      <c r="H27" s="1"/>
      <c r="I27" s="1"/>
      <c r="J27" s="1"/>
      <c r="K27" s="1"/>
      <c r="L27" s="1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</row>
    <row r="28" spans="1:32" ht="15.75" customHeight="1">
      <c r="A28" s="1"/>
      <c r="B28" s="1"/>
      <c r="C28" s="1"/>
      <c r="D28" s="2"/>
      <c r="E28" s="1"/>
      <c r="F28" s="1"/>
      <c r="G28" s="1"/>
      <c r="H28" s="1"/>
      <c r="I28" s="1"/>
      <c r="J28" s="1"/>
      <c r="K28" s="1"/>
      <c r="L28" s="1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</row>
    <row r="29" spans="1:32" ht="15.7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</row>
    <row r="30" spans="1:32" ht="15.7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</row>
    <row r="31" spans="1:32" ht="15.75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</row>
    <row r="32" spans="1:32" ht="15.75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L32" s="10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</row>
    <row r="33" spans="1:32" ht="15.7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</row>
    <row r="34" spans="1:32" ht="15.75" customHeight="1">
      <c r="A34" s="10"/>
      <c r="B34" s="9"/>
      <c r="C34" s="9"/>
      <c r="D34" s="9"/>
      <c r="E34" s="9"/>
      <c r="F34" s="10"/>
      <c r="G34" s="10"/>
      <c r="H34" s="10"/>
      <c r="I34" s="10"/>
      <c r="J34" s="10"/>
      <c r="K34" s="10"/>
      <c r="L34" s="10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</row>
    <row r="35" spans="1:32" ht="15.75" customHeight="1">
      <c r="A35" s="10"/>
      <c r="B35" s="9"/>
      <c r="C35" s="9"/>
      <c r="D35" s="9"/>
      <c r="E35" s="9"/>
      <c r="F35" s="10"/>
      <c r="G35" s="10"/>
      <c r="H35" s="10"/>
      <c r="I35" s="10"/>
      <c r="J35" s="10"/>
      <c r="K35" s="10"/>
      <c r="L35" s="10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</row>
    <row r="36" spans="1:32" ht="15.75" customHeight="1">
      <c r="A36" s="10"/>
      <c r="B36" s="9"/>
      <c r="C36" s="9"/>
      <c r="D36" s="9"/>
      <c r="E36" s="9"/>
      <c r="F36" s="10"/>
      <c r="G36" s="10"/>
      <c r="H36" s="10"/>
      <c r="I36" s="10"/>
      <c r="J36" s="10"/>
      <c r="K36" s="10"/>
      <c r="L36" s="10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</row>
    <row r="37" spans="1:32" ht="15.75" customHeight="1">
      <c r="A37" s="10"/>
      <c r="B37" s="9"/>
      <c r="C37" s="9"/>
      <c r="D37" s="9"/>
      <c r="E37" s="9"/>
      <c r="F37" s="10"/>
      <c r="G37" s="10"/>
      <c r="H37" s="10"/>
      <c r="I37" s="10"/>
      <c r="J37" s="10"/>
      <c r="K37" s="10"/>
      <c r="L37" s="10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</row>
    <row r="38" spans="1:32" ht="15.75" customHeight="1">
      <c r="A38" s="10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</row>
    <row r="39" spans="1:32" ht="15.75" customHeight="1">
      <c r="A39" s="10"/>
      <c r="B39" s="9"/>
      <c r="C39" s="9"/>
      <c r="D39" s="9"/>
      <c r="E39" s="9"/>
      <c r="F39" s="10"/>
      <c r="G39" s="10"/>
      <c r="H39" s="10"/>
      <c r="I39" s="10"/>
      <c r="J39" s="10"/>
      <c r="K39" s="10"/>
      <c r="L39" s="10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</row>
    <row r="40" spans="1:32" ht="15.75" customHeight="1">
      <c r="A40" s="7"/>
      <c r="B40" s="8"/>
      <c r="C40" s="8"/>
      <c r="D40" s="8"/>
      <c r="E40" s="8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</row>
    <row r="41" spans="1:32" ht="15.75" customHeight="1">
      <c r="A41" s="7"/>
      <c r="B41" s="8"/>
      <c r="C41" s="8"/>
      <c r="D41" s="8"/>
      <c r="E41" s="8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</row>
    <row r="42" spans="1:32" ht="15.75" customHeight="1">
      <c r="A42" s="7"/>
      <c r="B42" s="8"/>
      <c r="C42" s="8"/>
      <c r="D42" s="8"/>
      <c r="E42" s="8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</row>
    <row r="43" spans="1:32" ht="15.75" customHeight="1">
      <c r="A43" s="7"/>
      <c r="B43" s="8"/>
      <c r="C43" s="8"/>
      <c r="D43" s="8"/>
      <c r="E43" s="8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</row>
    <row r="44" spans="1:32" ht="15.75" customHeight="1">
      <c r="A44" s="7"/>
      <c r="B44" s="8"/>
      <c r="C44" s="8"/>
      <c r="D44" s="8"/>
      <c r="E44" s="8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</row>
    <row r="45" spans="1:32" ht="15.75" customHeight="1">
      <c r="A45" s="7"/>
      <c r="B45" s="8"/>
      <c r="C45" s="8"/>
      <c r="D45" s="8"/>
      <c r="E45" s="8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</row>
    <row r="46" spans="1:32" ht="15.75" customHeight="1">
      <c r="A46" s="7"/>
      <c r="B46" s="8"/>
      <c r="C46" s="8"/>
      <c r="D46" s="8"/>
      <c r="E46" s="8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</row>
    <row r="47" spans="1:32" ht="15.75" customHeight="1">
      <c r="A47" s="7"/>
      <c r="B47" s="8"/>
      <c r="C47" s="8"/>
      <c r="D47" s="8"/>
      <c r="E47" s="8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</row>
    <row r="48" spans="1:32" ht="15.75" customHeight="1">
      <c r="A48" s="7"/>
      <c r="B48" s="8"/>
      <c r="C48" s="8"/>
      <c r="D48" s="8"/>
      <c r="E48" s="8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</row>
    <row r="49" spans="1:32" ht="15.75" customHeight="1">
      <c r="A49" s="7"/>
      <c r="B49" s="8"/>
      <c r="C49" s="8"/>
      <c r="D49" s="8"/>
      <c r="E49" s="8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</row>
    <row r="50" spans="1:32" ht="15.75" customHeight="1">
      <c r="A50" s="7"/>
      <c r="B50" s="8"/>
      <c r="C50" s="8"/>
      <c r="D50" s="8"/>
      <c r="E50" s="8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</row>
    <row r="51" spans="1:32" ht="15.75" customHeight="1"/>
    <row r="52" spans="1:32" ht="15.75" customHeight="1"/>
    <row r="53" spans="1:32" ht="15.75" customHeight="1"/>
    <row r="54" spans="1:32" ht="15.75" customHeight="1"/>
    <row r="55" spans="1:32" ht="15.75" customHeight="1"/>
    <row r="56" spans="1:32" ht="15.75" customHeight="1"/>
    <row r="57" spans="1:32" ht="15.75" customHeight="1"/>
    <row r="58" spans="1:32" ht="15.75" customHeight="1"/>
    <row r="59" spans="1:32" ht="15.75" customHeight="1"/>
    <row r="60" spans="1:32" ht="15.75" customHeight="1"/>
    <row r="61" spans="1:32" ht="15.75" customHeight="1"/>
    <row r="62" spans="1:32" ht="15.75" customHeight="1"/>
    <row r="63" spans="1:32" ht="15.75" customHeight="1"/>
    <row r="64" spans="1:3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8">
    <mergeCell ref="G26:H26"/>
    <mergeCell ref="G24:H24"/>
    <mergeCell ref="G25:H25"/>
    <mergeCell ref="A1:I1"/>
    <mergeCell ref="A5:L5"/>
    <mergeCell ref="A6:L6"/>
    <mergeCell ref="A7:L7"/>
    <mergeCell ref="A15:G15"/>
  </mergeCells>
  <pageMargins left="0" right="0" top="0.74803149606299213" bottom="0.74803149606299213" header="0" footer="0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2366139DBB0247B7868BDB8EDE7D4B" ma:contentTypeVersion="6" ma:contentTypeDescription="Crear nuevo documento." ma:contentTypeScope="" ma:versionID="a2cca1e3ac38ab120659ed619648e589">
  <xsd:schema xmlns:xsd="http://www.w3.org/2001/XMLSchema" xmlns:xs="http://www.w3.org/2001/XMLSchema" xmlns:p="http://schemas.microsoft.com/office/2006/metadata/properties" xmlns:ns2="66e55bb0-6a93-486a-a874-be641f4fee4e" xmlns:ns3="7560a857-e2bb-466a-b88c-17500a5332ee" targetNamespace="http://schemas.microsoft.com/office/2006/metadata/properties" ma:root="true" ma:fieldsID="59f6f40df0ba49ece99f3bf9bac89e3c" ns2:_="" ns3:_="">
    <xsd:import namespace="66e55bb0-6a93-486a-a874-be641f4fee4e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55bb0-6a93-486a-a874-be641f4fe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1825B9-E1FF-48AD-BFC4-1B53A449613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37200E4-F52E-41C2-AD82-C97ECC813F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3B68C0-923F-4934-837C-F9A617D3EB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e55bb0-6a93-486a-a874-be641f4fee4e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QD CUENTA POR PAGAR </vt:lpstr>
      <vt:lpstr>Hoja1</vt:lpstr>
      <vt:lpstr>DCC CUENTAS POR PAGAR </vt:lpstr>
      <vt:lpstr>'DCC CUENTAS POR PAGAR '!Títulos_a_imprimir</vt:lpstr>
      <vt:lpstr>'QD CUENTA POR PAGAR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Claribel Rosario</dc:creator>
  <cp:keywords/>
  <dc:description/>
  <cp:lastModifiedBy>Daniela Castillo</cp:lastModifiedBy>
  <cp:revision/>
  <cp:lastPrinted>2026-06-02T11:50:37Z</cp:lastPrinted>
  <dcterms:created xsi:type="dcterms:W3CDTF">2022-03-09T18:47:46Z</dcterms:created>
  <dcterms:modified xsi:type="dcterms:W3CDTF">2026-06-02T11:50:40Z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0x010100C52366139DBB0247B7868BDB8EDE7D4B</vt:lpwstr>
  </property>
</Properties>
</file>