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luis.nunez\OneDrive - Dirección General de Proyectos Estratégicos y Especiales de la Presidencia (PROPEEP)\Escritorio\CUENTAS POR PAGAR\CXP AGOSTO 2021\"/>
    </mc:Choice>
  </mc:AlternateContent>
  <xr:revisionPtr revIDLastSave="119" documentId="8_{564D3FAB-3B0D-4F6F-B588-55CB087938B8}" xr6:coauthVersionLast="45" xr6:coauthVersionMax="45" xr10:uidLastSave="{72F5A901-E210-4C32-B38A-BA14D05D4AF0}"/>
  <bookViews>
    <workbookView xWindow="-120" yWindow="-120" windowWidth="29040" windowHeight="15840" xr2:uid="{00000000-000D-0000-FFFF-FFFF00000000}"/>
  </bookViews>
  <sheets>
    <sheet name="CUENTAS POR PAGAR" sheetId="1" r:id="rId1"/>
    <sheet name="Hoja1" sheetId="4" state="hidden" r:id="rId2"/>
    <sheet name="PROVISION" sheetId="2" r:id="rId3"/>
    <sheet name="GESTION PASADA " sheetId="8" r:id="rId4"/>
    <sheet name="Hoja2" sheetId="5" state="hidden" r:id="rId5"/>
    <sheet name="CONVENIOS" sheetId="3" r:id="rId6"/>
    <sheet name="PAGADOS " sheetId="7" r:id="rId7"/>
    <sheet name="Hoja3" sheetId="6" state="hidden" r:id="rId8"/>
  </sheets>
  <definedNames>
    <definedName name="_xlnm.Print_Area" localSheetId="5">CONVENIOS!$A$1:$I$22</definedName>
    <definedName name="_xlnm.Print_Area" localSheetId="0">'CUENTAS POR PAGAR'!$A$1:$L$30</definedName>
    <definedName name="_xlnm.Print_Area" localSheetId="6">'PAGADOS '!$A$1:$I$92</definedName>
    <definedName name="_xlnm.Print_Area" localSheetId="2">PROVISION!$A$1:$J$26</definedName>
    <definedName name="_xlnm.Print_Titles" localSheetId="5">CONVENIOS!$1:$4</definedName>
    <definedName name="_xlnm.Print_Titles" localSheetId="2">PROVISION!#REF!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9" i="1" l="1"/>
  <c r="J19" i="1"/>
  <c r="H6" i="1" l="1"/>
  <c r="F88" i="7" l="1"/>
  <c r="I6" i="2" l="1"/>
  <c r="H12" i="1" l="1"/>
  <c r="H19" i="1" s="1"/>
  <c r="I13" i="8" l="1"/>
  <c r="F63" i="7" l="1"/>
  <c r="I6" i="3" l="1"/>
  <c r="F44" i="7" l="1"/>
  <c r="I7" i="8" l="1"/>
  <c r="A6" i="8"/>
  <c r="I5" i="8"/>
  <c r="F6" i="7" l="1"/>
  <c r="F72" i="7" s="1"/>
  <c r="F79" i="7" s="1"/>
  <c r="J7" i="2" l="1"/>
  <c r="G13" i="4" l="1"/>
  <c r="G17" i="4" s="1"/>
  <c r="G12" i="4"/>
  <c r="I57" i="5" l="1"/>
  <c r="I55" i="5"/>
  <c r="I54" i="5"/>
  <c r="I51" i="5"/>
  <c r="I50" i="5"/>
  <c r="I47" i="5"/>
  <c r="I46" i="5"/>
  <c r="I45" i="5"/>
  <c r="I44" i="5"/>
  <c r="I41" i="5"/>
  <c r="I40" i="5"/>
  <c r="I39" i="5"/>
  <c r="I38" i="5"/>
  <c r="I37" i="5"/>
  <c r="I36" i="5"/>
  <c r="I35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19" i="5"/>
  <c r="I18" i="5"/>
  <c r="I17" i="5"/>
  <c r="I16" i="5"/>
  <c r="I15" i="5"/>
  <c r="I14" i="5"/>
  <c r="I12" i="5"/>
  <c r="I7" i="5"/>
  <c r="I6" i="5"/>
  <c r="I5" i="5"/>
  <c r="I3" i="5"/>
  <c r="I2" i="5"/>
  <c r="A2" i="5"/>
  <c r="A3" i="5" s="1"/>
  <c r="A4" i="5" s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I1" i="5"/>
  <c r="A2" i="4"/>
  <c r="A3" i="4" s="1"/>
  <c r="A4" i="4" s="1"/>
  <c r="A5" i="4" s="1"/>
  <c r="A6" i="4" s="1"/>
  <c r="A7" i="4" s="1"/>
  <c r="A8" i="4" s="1"/>
  <c r="A9" i="4" s="1"/>
  <c r="A10" i="4" s="1"/>
  <c r="A11" i="4" s="1"/>
  <c r="I58" i="5" l="1"/>
</calcChain>
</file>

<file path=xl/sharedStrings.xml><?xml version="1.0" encoding="utf-8"?>
<sst xmlns="http://schemas.openxmlformats.org/spreadsheetml/2006/main" count="12990" uniqueCount="467">
  <si>
    <t xml:space="preserve">DIRECCION GENERAL DE PROGRAMAS ESPECIALES DE LA PRESIDENCIA (DIGEPEP) </t>
  </si>
  <si>
    <t>No.</t>
  </si>
  <si>
    <t>Fecha de Registro</t>
  </si>
  <si>
    <t>Nombre del Proveedor</t>
  </si>
  <si>
    <t>Concepto</t>
  </si>
  <si>
    <t>Cuenta Objetal</t>
  </si>
  <si>
    <t>Monto Facturado</t>
  </si>
  <si>
    <t>INSTITUTO POSTAL DOMINICANO</t>
  </si>
  <si>
    <t>Envio de documentos a diferentes puntos del país</t>
  </si>
  <si>
    <t>2.2.4.2.01</t>
  </si>
  <si>
    <t>4 OJOS PUBLICIDAD, EIRL</t>
  </si>
  <si>
    <t>PUBLICIDAD</t>
  </si>
  <si>
    <t>2.2.2.2.01</t>
  </si>
  <si>
    <t xml:space="preserve">RESTAURANT LINA, S. A. </t>
  </si>
  <si>
    <t>Servicios de Hospedaje y Alimentación</t>
  </si>
  <si>
    <t>n/t</t>
  </si>
  <si>
    <t>2.2.3.1.01</t>
  </si>
  <si>
    <t>LAVANDERIA ROYAL, SRL</t>
  </si>
  <si>
    <t>Servicio de lavanderia para Uso Institucional</t>
  </si>
  <si>
    <t>2.2.8.5.02</t>
  </si>
  <si>
    <t>AGUA CRYSTAL, SA</t>
  </si>
  <si>
    <t>SERVICIO DE ALIMENTOS</t>
  </si>
  <si>
    <t>2.3.1.1.01</t>
  </si>
  <si>
    <t>RADIO CADENA COMERCIAL, SA</t>
  </si>
  <si>
    <t>2.2.2.1.01</t>
  </si>
  <si>
    <t>2.2.9.2.01</t>
  </si>
  <si>
    <t>2.3.9.3.01</t>
  </si>
  <si>
    <t>MANTENIMIENTO DE VEHICULOS</t>
  </si>
  <si>
    <t>2.2.7.2.06</t>
  </si>
  <si>
    <t>Total de Deuda Valor RD$</t>
  </si>
  <si>
    <t>Encargado del Depto. Financiero</t>
  </si>
  <si>
    <t>2.2.9.1.01</t>
  </si>
  <si>
    <t xml:space="preserve">Documento </t>
  </si>
  <si>
    <t>Monto RD$</t>
  </si>
  <si>
    <t>FOX PUBLICIDAD, SRL</t>
  </si>
  <si>
    <t>2018-00062</t>
  </si>
  <si>
    <t>HECHO EN CASA, SRL</t>
  </si>
  <si>
    <t>Servicios de alimentos para diferentes actividades de la inst.</t>
  </si>
  <si>
    <t>2018-00089</t>
  </si>
  <si>
    <t>D CLASICO, SRL</t>
  </si>
  <si>
    <t>Servicios de alimentos para diferentes actividades de la inst. (En el interior)</t>
  </si>
  <si>
    <t>BS-0004727-2018</t>
  </si>
  <si>
    <t>HOTELES NACIONALES, SA</t>
  </si>
  <si>
    <t>EVENTOS GENERALES</t>
  </si>
  <si>
    <t>2.2.8.6.01</t>
  </si>
  <si>
    <t>DIGEPEP-UC-CD-2019-0033</t>
  </si>
  <si>
    <t>2018-0007</t>
  </si>
  <si>
    <t>2018-0008</t>
  </si>
  <si>
    <t>PUBLICACIONES AHORA, SAS</t>
  </si>
  <si>
    <t>2018-0031</t>
  </si>
  <si>
    <t>SERVICIO DE LAVANDERIA</t>
  </si>
  <si>
    <t>2018-0033</t>
  </si>
  <si>
    <t>DELTA COMERCIAL, SA</t>
  </si>
  <si>
    <t xml:space="preserve">Mantenimiento de los vehiculos de la inst. </t>
  </si>
  <si>
    <t>Orden S. 025/18</t>
  </si>
  <si>
    <t xml:space="preserve">Mantenimiento de vehiculos de la inst. </t>
  </si>
  <si>
    <t>DIGEPEP-2018-00332</t>
  </si>
  <si>
    <t>2019-00219</t>
  </si>
  <si>
    <t>2019-00216</t>
  </si>
  <si>
    <t>CHIPS TEJEDA, SRL</t>
  </si>
  <si>
    <t>2019-00198</t>
  </si>
  <si>
    <t>CLAVE SIETE, SRL</t>
  </si>
  <si>
    <t xml:space="preserve">Actuaciones artisticas </t>
  </si>
  <si>
    <t>2.2.8.6.04</t>
  </si>
  <si>
    <t>2018-00364</t>
  </si>
  <si>
    <t>CLEAN STOP, SRL</t>
  </si>
  <si>
    <t>Servicio de mantenimeinto de vehiculo (lavado)</t>
  </si>
  <si>
    <t>DIGEPEP-CCC-CP-2019-001</t>
  </si>
  <si>
    <t>EDITORA CORRIPIO, SAS</t>
  </si>
  <si>
    <t>UTILES DE ENSEÑANZA</t>
  </si>
  <si>
    <t>2.3.9.2.02</t>
  </si>
  <si>
    <t>2019-00017</t>
  </si>
  <si>
    <t>COMPAÑÍA DE ALIMENTACION INDUSTRIAL DOMINICO EUROPEA, SRL</t>
  </si>
  <si>
    <t>Servicio de Comida P/Distintas Reuniones del Plan Nacional de Alfabetizacion</t>
  </si>
  <si>
    <t>2019-00022</t>
  </si>
  <si>
    <t>EDITORA LISTIN DIARIO, SA</t>
  </si>
  <si>
    <t>PUBLICIDAD Y PROPAGANDA</t>
  </si>
  <si>
    <t>2.2.2.1.1</t>
  </si>
  <si>
    <t>DIGEPEP-2019-00043</t>
  </si>
  <si>
    <t>2019-00054</t>
  </si>
  <si>
    <t>AUTOREPUESTO MONTILLA, SRL</t>
  </si>
  <si>
    <t>LLANTAS Y NEUMATICOS</t>
  </si>
  <si>
    <t>2.3.5.3.01</t>
  </si>
  <si>
    <t>2019-0034</t>
  </si>
  <si>
    <t>IN POL,SRL</t>
  </si>
  <si>
    <t>UTILES DE OFICINA</t>
  </si>
  <si>
    <t>2.3.9.2.01</t>
  </si>
  <si>
    <t>2019-00070</t>
  </si>
  <si>
    <t>2019-0088</t>
  </si>
  <si>
    <t>KACORIS SERVICES, SRL</t>
  </si>
  <si>
    <t>2019-0084</t>
  </si>
  <si>
    <t>ANGELA MARIA VASQUEZ COLLADO</t>
  </si>
  <si>
    <t>2019-00082</t>
  </si>
  <si>
    <t>RONNY DANIEL CARPIO SANTANA</t>
  </si>
  <si>
    <t>DIGEPEP-2019-00086</t>
  </si>
  <si>
    <t>BIMI STOP, SRL</t>
  </si>
  <si>
    <t>2019-00087</t>
  </si>
  <si>
    <t>MAIRA YOVANNY SOTO PEÑA DE ARISTY</t>
  </si>
  <si>
    <t>2019-00094</t>
  </si>
  <si>
    <t>FRANCISCO JOSE PEÑA CABRERA</t>
  </si>
  <si>
    <t>Servicios de Alimentacion</t>
  </si>
  <si>
    <t>2019-00093</t>
  </si>
  <si>
    <t>SANTIAGO DEL CASTILLO RAMIREZ</t>
  </si>
  <si>
    <t>DIGEPEP-UC-CD-2019-0092</t>
  </si>
  <si>
    <t>YOSCAL JOSELIN DIAZ</t>
  </si>
  <si>
    <t>2019-00095</t>
  </si>
  <si>
    <t>FRESCO DEL HORNO, SRL</t>
  </si>
  <si>
    <t>2019-00098</t>
  </si>
  <si>
    <t>MULTISERVICIOS VALDEZ MARTINEZ, SRL</t>
  </si>
  <si>
    <t>2019-00102</t>
  </si>
  <si>
    <t>2019-000111</t>
  </si>
  <si>
    <t>ERBE, SRL</t>
  </si>
  <si>
    <t>2019-00116</t>
  </si>
  <si>
    <t>NANCY GERALDINA FAMILIA DIAZ DE G.</t>
  </si>
  <si>
    <t>SERVICIO DE ALIMENTACION</t>
  </si>
  <si>
    <t>2019-00117</t>
  </si>
  <si>
    <t>JUAN PEREZ BATISTA</t>
  </si>
  <si>
    <t>BS-0006653-2019</t>
  </si>
  <si>
    <t>SERVICIO SISTEMA MOTRIZ A M G EIRL</t>
  </si>
  <si>
    <t>MANTENIMIENTO Y REPARACION DE EQUIPO</t>
  </si>
  <si>
    <t>2019-00120</t>
  </si>
  <si>
    <t>EL POLY GOURMET, SRL</t>
  </si>
  <si>
    <t>2019-00135</t>
  </si>
  <si>
    <t>FANNY YASMIN FELIZ DIAZ DE PEREZ</t>
  </si>
  <si>
    <t>BS-0007482-2019</t>
  </si>
  <si>
    <t>PRENDA DE VESTIR</t>
  </si>
  <si>
    <t>2.3.2.3.01</t>
  </si>
  <si>
    <t>2019-00156</t>
  </si>
  <si>
    <t>COMPASS, EIRL</t>
  </si>
  <si>
    <t>ALQ DE EQP DE OFICINA Y MUBLES</t>
  </si>
  <si>
    <t>2.2.5.3.0.4</t>
  </si>
  <si>
    <t>2019-00163</t>
  </si>
  <si>
    <t>PABLO ENCARNACION GOMERA</t>
  </si>
  <si>
    <t xml:space="preserve">OTROS SERVICIOS TECNICOS PROFESIONALES  </t>
  </si>
  <si>
    <t>2019-00176</t>
  </si>
  <si>
    <t>SERVICOLT, SRL</t>
  </si>
  <si>
    <t>ALQUILERES DE EQUIPOS DE TRASNPORTE</t>
  </si>
  <si>
    <t>2.2.5.4.01</t>
  </si>
  <si>
    <t>BS-0010343-2019</t>
  </si>
  <si>
    <t>FUNDACION OVIEDO</t>
  </si>
  <si>
    <t>Servicio Oftalmologico y entrega de lentes para operativos visuales</t>
  </si>
  <si>
    <t>2.3.4.1.01</t>
  </si>
  <si>
    <t>BS-0010651-2019</t>
  </si>
  <si>
    <t>P.A. CATERING, SRL</t>
  </si>
  <si>
    <t>2019-00177</t>
  </si>
  <si>
    <t>EDITORA CIPRIANO, SRL</t>
  </si>
  <si>
    <t>Impresión y Encuadernacion</t>
  </si>
  <si>
    <t>2019-00191</t>
  </si>
  <si>
    <t>DATACELL, SRL</t>
  </si>
  <si>
    <t>PRODUCTOS VARIOS</t>
  </si>
  <si>
    <t>VARIAS</t>
  </si>
  <si>
    <t>2019-00194</t>
  </si>
  <si>
    <t>NUEVA EDITORA LA INFORMACION, SRL</t>
  </si>
  <si>
    <t>BS-0006654-2019</t>
  </si>
  <si>
    <t>SERVICIOS SISTEMA MOTRIZ A M G, EIRL</t>
  </si>
  <si>
    <t>MATENIMIENTO Y REPARACION DE EQUIPOS</t>
  </si>
  <si>
    <t>BS-0009481-2019</t>
  </si>
  <si>
    <t>07/08/219</t>
  </si>
  <si>
    <t>2018-00149</t>
  </si>
  <si>
    <t>22/0/2018</t>
  </si>
  <si>
    <t>PINES METALICOS Y DE COLOR DORADO</t>
  </si>
  <si>
    <t>2.3.3.3.01</t>
  </si>
  <si>
    <t>PNAQAC-04-2018-294</t>
  </si>
  <si>
    <t>CI-000170-2019</t>
  </si>
  <si>
    <t>23/05/219</t>
  </si>
  <si>
    <t>FUNDACION UNIVERSIDAD CATOLICA TECNOLOGICA DE BARAHONA</t>
  </si>
  <si>
    <t>SERVICIO DE CAPACITACION</t>
  </si>
  <si>
    <t>2.2.8.7.04</t>
  </si>
  <si>
    <t>2019-00143</t>
  </si>
  <si>
    <t>27/06/219</t>
  </si>
  <si>
    <t>ARTE GRAFICA</t>
  </si>
  <si>
    <t>2018-00208</t>
  </si>
  <si>
    <t>30/07/218</t>
  </si>
  <si>
    <t>DIGEPEP-UC-CD-2019-0028</t>
  </si>
  <si>
    <t>LEONILDA ALTAGRACIA BAEZ DE URBAEZ</t>
  </si>
  <si>
    <t>2019-00107</t>
  </si>
  <si>
    <t>LISSETTE DEL CARMEN ESTRELLA</t>
  </si>
  <si>
    <t>Orden/Certificación</t>
  </si>
  <si>
    <t>BS-0002574-2018</t>
  </si>
  <si>
    <t>UNIVERSIDAD NACIONAL EVANGELICA</t>
  </si>
  <si>
    <t>Colaborar con el QAC en la reduccion del nivel de analfabetimos para constribuir con la erradicacion de la extrema pobreza.</t>
  </si>
  <si>
    <t>CI-000322-2018</t>
  </si>
  <si>
    <t>LIGA MUNICIPAL DOMINICANA</t>
  </si>
  <si>
    <t>BS-0006390-2019</t>
  </si>
  <si>
    <t>PRODUCTO MEDICINALES</t>
  </si>
  <si>
    <t>INDARTE</t>
  </si>
  <si>
    <t>2.2.8.7.06</t>
  </si>
  <si>
    <t>MINISTERIO DE DEFENSA (MIDE)</t>
  </si>
  <si>
    <t>CI-0000439-2017</t>
  </si>
  <si>
    <t>AYUNTAMIENTO  MUNICIPAL  DE  SALCEDO</t>
  </si>
  <si>
    <t>CI-000011-2020</t>
  </si>
  <si>
    <t>CONSEJO DE EDUCACION POPULAR DE AMERICA LATINA Y EL CARIBE (CEAAL)</t>
  </si>
  <si>
    <t>SERVICIOS DE IMPRESIÓN</t>
  </si>
  <si>
    <t>INVESTIGACION &amp; PUBLICOS, SRL</t>
  </si>
  <si>
    <t>DIGEPEP-2019-00195</t>
  </si>
  <si>
    <t>DELTA COMERCIAL</t>
  </si>
  <si>
    <t>Estatus</t>
  </si>
  <si>
    <t>este proceso pertenece a QAC, mediante la certificacion de contrato BS-0002574-2018, no posee pagos realizados</t>
  </si>
  <si>
    <t>este proceso pertenece a QAC, mediante la certificacion de contrato CI-0000322-2018, no posee pagos realizados</t>
  </si>
  <si>
    <t xml:space="preserve">este proceso pertenece a QAC, mediante la certificacion de contrato BS-0006390-2019, el contrato es por un monto de RD$3,873,400.00, se le abono RD$3,162,309.00 el dia 31/05/2019 un segundo abono de RD$710,661.00 el dia 11/07/2019, </t>
  </si>
  <si>
    <t>CI-0000016-2017</t>
  </si>
  <si>
    <t>SERVICIOS DE CAPACITACION</t>
  </si>
  <si>
    <t>este proceso pertenece a QAC, mediante la certificacion de contratoCI-0000016-2017, el contrato es por un monto de RD$3,100,000.00, se le abono RD$1,550,000.00 en fecha 15/03/2017</t>
  </si>
  <si>
    <t>CI-0000434-2017</t>
  </si>
  <si>
    <t>este proceso pertenece a QAC, mediante la certificacion de contrato CI-0000434-2017, el contrato es por un monto de RD$6,600,000.00, se le abono RD$2,600,000.00 en fecha 23/02/2018</t>
  </si>
  <si>
    <t>este proceso pertenece a QAC, mediante la certificacion de contratoCI-0000439-2017, el contrato es por un monto de RD$656,880.00, se le abono RD$131,376.00 en fecha 11/09/2018</t>
  </si>
  <si>
    <t>este proceso pertenece a QAC, mediante la certificacion de contratoCI-000011-2020, no posee pagos realizados</t>
  </si>
  <si>
    <t>PROYECTOS ESTRATEGICOS Y ESPECIALES (PROPEEP)</t>
  </si>
  <si>
    <t>Lic. Carlos Pellerano</t>
  </si>
  <si>
    <t xml:space="preserve">No. Formulario </t>
  </si>
  <si>
    <t>DIEPEP-2020-00019</t>
  </si>
  <si>
    <t xml:space="preserve">CANTABRIA BRAND REPRESENTATIVE SRL </t>
  </si>
  <si>
    <t xml:space="preserve">SERVICIO DE ALIMENTACION </t>
  </si>
  <si>
    <t>ADM-02-2020-03</t>
  </si>
  <si>
    <t xml:space="preserve">BIMI STOP, SRL </t>
  </si>
  <si>
    <t>AVG COMERCIAL, SRL.</t>
  </si>
  <si>
    <t>DPyP-02-2020-3709</t>
  </si>
  <si>
    <t>GRUPO TO DO, SRL</t>
  </si>
  <si>
    <t>MASCARRILLAS</t>
  </si>
  <si>
    <t>BS-0009086-2020</t>
  </si>
  <si>
    <t>OTRAS CONTRATACIONES DE SERVICIOS</t>
  </si>
  <si>
    <t>DIGEPEP-2020-00121</t>
  </si>
  <si>
    <t>CAIDESA</t>
  </si>
  <si>
    <t>MEGA INGENIERIA Y TECNOLOGIA SRL, MEITEC</t>
  </si>
  <si>
    <t>ADQUISICION DE ARTICULOS PARA ILUMINACION DE DATA CENTRO</t>
  </si>
  <si>
    <t>TRANSWEST CORPORATION, SRL</t>
  </si>
  <si>
    <t>ADQUISICION Y EQUIPOS DE TECNOLOGIA</t>
  </si>
  <si>
    <t>JENMARIP, SRL</t>
  </si>
  <si>
    <t>ADQUISICION DE MUEBLES Y EQUIPO PAR EL EQUIPAMIENTO DE LA DATA CENTRO</t>
  </si>
  <si>
    <t>EMVISAM, SRL</t>
  </si>
  <si>
    <t>LIQUIDABLE</t>
  </si>
  <si>
    <t>ADQUISICION DE SERVICIO DE ALIMENTACION PARA EL PERSONAL DE ESTATUTO SIMPLIFICADO</t>
  </si>
  <si>
    <t>GTG INDUSTRIAL, SRL</t>
  </si>
  <si>
    <t>INSUMOS DE COCINA Y LIMPIEZA</t>
  </si>
  <si>
    <t>ADMINISTRATIVO</t>
  </si>
  <si>
    <t>COMPRA DE TIKETS DE COMBUSTIBLE PARA EL PERSONAL DE 3 MESES</t>
  </si>
  <si>
    <t>PUBLICIDAD, ANUNCIOS</t>
  </si>
  <si>
    <t>JUNTA CENTRAL ELECTORAL</t>
  </si>
  <si>
    <t>MAESTRO DE CEDULADOS</t>
  </si>
  <si>
    <t>B1500000045</t>
  </si>
  <si>
    <t>Número de NCF</t>
  </si>
  <si>
    <t>B1500009069</t>
  </si>
  <si>
    <t>B1500001626</t>
  </si>
  <si>
    <t>B1500005213</t>
  </si>
  <si>
    <t>B1500000701</t>
  </si>
  <si>
    <t>B1500000002</t>
  </si>
  <si>
    <t>MARINA ARGENTINA ADAMES LIRANZO</t>
  </si>
  <si>
    <t>SERVICIO JURIDICO</t>
  </si>
  <si>
    <t>DIGEPEP-2021-00024</t>
  </si>
  <si>
    <t>CENTRO CUESTA NACIONAL, SAS</t>
  </si>
  <si>
    <t>INSUMOS PARA ACTIVIDAD DEL DESPACHO (ALIMENTOS)</t>
  </si>
  <si>
    <t>B1500096387</t>
  </si>
  <si>
    <t>B1500096370</t>
  </si>
  <si>
    <t>Lic. Manuel Calderon</t>
  </si>
  <si>
    <t>Encargado Contabilidad</t>
  </si>
  <si>
    <t>BS-0001868-2021</t>
  </si>
  <si>
    <t>SORANO INVESTMENTS, SRL</t>
  </si>
  <si>
    <t>ALQUILER Y RENTAS DE EDIFICACIONES Y LOCAL</t>
  </si>
  <si>
    <t>B1500000209</t>
  </si>
  <si>
    <t>B1500014957</t>
  </si>
  <si>
    <t>B15000000025</t>
  </si>
  <si>
    <t>B1500000707</t>
  </si>
  <si>
    <t>COMPASS</t>
  </si>
  <si>
    <t>B15000000009</t>
  </si>
  <si>
    <t>B1500000159</t>
  </si>
  <si>
    <t>SOLUCIONES KASHA SRL</t>
  </si>
  <si>
    <t xml:space="preserve">CANALIZACION DE SISTEMA ELECTRICO DATA CENTER </t>
  </si>
  <si>
    <t>B1500000004</t>
  </si>
  <si>
    <t>B1500000005</t>
  </si>
  <si>
    <t xml:space="preserve">RAMON ENRIQUE CASSO MARTINEZ </t>
  </si>
  <si>
    <t>B1500000108</t>
  </si>
  <si>
    <t>B1500083332</t>
  </si>
  <si>
    <t>B1500009619</t>
  </si>
  <si>
    <t xml:space="preserve">VARIAS </t>
  </si>
  <si>
    <t>COMPAÑÍA DOMINICANA DE TELEFONOS, SA</t>
  </si>
  <si>
    <t>TELEFONO LOCAL</t>
  </si>
  <si>
    <t xml:space="preserve">NAUTICA SPORT SL </t>
  </si>
  <si>
    <t xml:space="preserve">EVENTOS GENERALES </t>
  </si>
  <si>
    <t>Lic. Luis Núñez</t>
  </si>
  <si>
    <t xml:space="preserve">Enc. Cuentas por Pagar </t>
  </si>
  <si>
    <t xml:space="preserve">DIPSA </t>
  </si>
  <si>
    <t>B1500005586</t>
  </si>
  <si>
    <t xml:space="preserve">VIAMAR </t>
  </si>
  <si>
    <t xml:space="preserve">COMPRA DE 8 MOTOCICLETAS </t>
  </si>
  <si>
    <t>B1500149631</t>
  </si>
  <si>
    <t xml:space="preserve">EDEESTE </t>
  </si>
  <si>
    <t xml:space="preserve">ENERGIA ELECTRICA ABRIL 2021 </t>
  </si>
  <si>
    <t xml:space="preserve">GESTION PASADA </t>
  </si>
  <si>
    <t xml:space="preserve">FECHA </t>
  </si>
  <si>
    <t xml:space="preserve">COMPROBANTES </t>
  </si>
  <si>
    <t>NOMBRE DEL PROVEEDOR</t>
  </si>
  <si>
    <t xml:space="preserve">DESCRIPCION </t>
  </si>
  <si>
    <t xml:space="preserve">MONTO PAGADO </t>
  </si>
  <si>
    <t>B1500005585</t>
  </si>
  <si>
    <t xml:space="preserve">COMPRA DE CAMIONETA MAZDA BT-50 MT 4X4 </t>
  </si>
  <si>
    <t>Cosmos Media Televisión, SRL</t>
  </si>
  <si>
    <t>Suplidora Reysa, EIRL</t>
  </si>
  <si>
    <t>Fundwiz Investments, SRL</t>
  </si>
  <si>
    <t>Servicios y Terminaciones B&amp;J, SRL</t>
  </si>
  <si>
    <t>Creaciones Sorivel, SRL</t>
  </si>
  <si>
    <t>Centro Cuesta Nacional, SAS</t>
  </si>
  <si>
    <t>Frl Auto Service, SRL</t>
  </si>
  <si>
    <t xml:space="preserve">Grupo We Prep </t>
  </si>
  <si>
    <t xml:space="preserve">Extintores del Caribe </t>
  </si>
  <si>
    <t xml:space="preserve">Puntomac SRL </t>
  </si>
  <si>
    <t xml:space="preserve">Alfreton Business Group </t>
  </si>
  <si>
    <t xml:space="preserve">NT services </t>
  </si>
  <si>
    <t xml:space="preserve">Lander Intercarible </t>
  </si>
  <si>
    <t xml:space="preserve">Suena Electronic </t>
  </si>
  <si>
    <t xml:space="preserve">Soluciones Kasha </t>
  </si>
  <si>
    <t xml:space="preserve">Inversiones Corgarhi </t>
  </si>
  <si>
    <t xml:space="preserve">Susan Travel SRL </t>
  </si>
  <si>
    <t xml:space="preserve">John Darwin Padovani </t>
  </si>
  <si>
    <t>Adquisición de Equipos de Comunicación para la Seguridad de la Institución</t>
  </si>
  <si>
    <t>ADQUISICIÓN DE MATERIALES Y PRODUCTOS FERRETEROS, A TRAVÉS DEL PLAN QUISQUEYA APRENDE CONTIGO.</t>
  </si>
  <si>
    <t xml:space="preserve">Contratación de servicios de Catering, a través del Plan Quisqueya Aprende Contigo </t>
  </si>
  <si>
    <t>Contratación de Servicios de Fumigación y Desinfección de las oficinas del Plan Quisqueya Aprende Contigo</t>
  </si>
  <si>
    <t>Adquisición de un arreglo floral (corona), a través del Plan Quisqueya Aprende Contigo.</t>
  </si>
  <si>
    <t>Compra de insumos comestible para actividad, a Través del Plan Quisqueya Aprende Contigo.</t>
  </si>
  <si>
    <t xml:space="preserve"> CONTRATACIÓN DE SERVICIOS DE REPARACIÓN DE VEHÍCULO A TRAVÉS DEL PLAN QUISQUEYA APRENDE CONTIGO</t>
  </si>
  <si>
    <t>Contratación de Servicios de Catering para 40 personas para el brindis a realizarse en la actividad de la Presentación de Sistema de Gestión de Documentos , a través del Plan Quisqueya Aprende Contigo</t>
  </si>
  <si>
    <t>ADQUSICION DE SETECIENTOS (700) FARDOS DE BOTELLAS DE AGUA PARA USO INSTITUCIONAL, A TRAVÉS DEL PLAN QUISQUEYA APRENDE CONTIGO</t>
  </si>
  <si>
    <t xml:space="preserve">Compra de café y azucar para uso institucional </t>
  </si>
  <si>
    <t xml:space="preserve">Contratacion de servicio de alimentacion </t>
  </si>
  <si>
    <t xml:space="preserve">Contratacion de recarga de extintores de la institucion </t>
  </si>
  <si>
    <t>Adquisicion de cargadores y adaptadores de laptop</t>
  </si>
  <si>
    <t xml:space="preserve">Adquisicion de juego de sala y comedor </t>
  </si>
  <si>
    <t xml:space="preserve">Contratacion de servicios de alquiler </t>
  </si>
  <si>
    <t xml:space="preserve">Adquisicion de materiales para murales y marcos </t>
  </si>
  <si>
    <t xml:space="preserve">Adquisicion de toners para uso institucional </t>
  </si>
  <si>
    <t xml:space="preserve">Adquisicion de set de carderos y set de cucharones </t>
  </si>
  <si>
    <t xml:space="preserve">Instalacion y reparacion del inversor fase 2 </t>
  </si>
  <si>
    <t xml:space="preserve">Contratacion de servicios de canalizacion data center </t>
  </si>
  <si>
    <t xml:space="preserve">Adquisicion de ochocientos fardos de botellas de agua </t>
  </si>
  <si>
    <t xml:space="preserve">Contratacion de serviios de almuerzo ejecutivo </t>
  </si>
  <si>
    <t xml:space="preserve">Adquisicion de boletos de avion </t>
  </si>
  <si>
    <t xml:space="preserve">Contratacion de servicios de reparacion de mesa historica </t>
  </si>
  <si>
    <t xml:space="preserve">Inversiones Robledo </t>
  </si>
  <si>
    <t xml:space="preserve">Orox Inversiones SRL </t>
  </si>
  <si>
    <t xml:space="preserve">Contratacion de servicios de lavanderia </t>
  </si>
  <si>
    <t xml:space="preserve">Contratacion de servicios de desayuno </t>
  </si>
  <si>
    <t xml:space="preserve">Adquisicion de tickets de combustible por 3 meses </t>
  </si>
  <si>
    <t xml:space="preserve">NO. </t>
  </si>
  <si>
    <t>Enc. De Cuentas Por Pagar</t>
  </si>
  <si>
    <t xml:space="preserve">PROCESOS PAGADOS </t>
  </si>
  <si>
    <t>B1500000101</t>
  </si>
  <si>
    <t xml:space="preserve">MEGA INGENIERIA MEITEC </t>
  </si>
  <si>
    <t xml:space="preserve">CLIMATIZACION </t>
  </si>
  <si>
    <t xml:space="preserve">INVERSIONES CORGARHI, SRL </t>
  </si>
  <si>
    <t xml:space="preserve">MARIO MINAYA </t>
  </si>
  <si>
    <t>B1500000164</t>
  </si>
  <si>
    <t>B1500000003</t>
  </si>
  <si>
    <t xml:space="preserve">FUNDWIZ INVESTMENTS, SRL </t>
  </si>
  <si>
    <t xml:space="preserve">BANDERAS INSTITUCIONALES </t>
  </si>
  <si>
    <t xml:space="preserve">BANDERAS GLOBALES </t>
  </si>
  <si>
    <t>B1500000740</t>
  </si>
  <si>
    <t xml:space="preserve">SENASA </t>
  </si>
  <si>
    <t xml:space="preserve">Seguros Complementarios </t>
  </si>
  <si>
    <t>B1500004133</t>
  </si>
  <si>
    <t>B1500004316</t>
  </si>
  <si>
    <t>B1500000104</t>
  </si>
  <si>
    <t xml:space="preserve">Charlista </t>
  </si>
  <si>
    <t>B150000026</t>
  </si>
  <si>
    <t xml:space="preserve">AFA SERVICIOS </t>
  </si>
  <si>
    <t xml:space="preserve">Materiales de construccion </t>
  </si>
  <si>
    <t>B15000000517</t>
  </si>
  <si>
    <t xml:space="preserve">LAVANDERIA ROYAL </t>
  </si>
  <si>
    <t xml:space="preserve">B15000000773 </t>
  </si>
  <si>
    <t xml:space="preserve">ALQUILER DIGEPEP 1 MES MAYO </t>
  </si>
  <si>
    <t>B1500000160</t>
  </si>
  <si>
    <t xml:space="preserve">JENSY SERVICE SOLUTIONS </t>
  </si>
  <si>
    <t xml:space="preserve">13 TRITURADORAS </t>
  </si>
  <si>
    <t xml:space="preserve">MUDANZAS DOMINICANAS, SRL </t>
  </si>
  <si>
    <t xml:space="preserve">Alquiler de camion </t>
  </si>
  <si>
    <t>B1500000014</t>
  </si>
  <si>
    <t xml:space="preserve">PLACELAW </t>
  </si>
  <si>
    <t xml:space="preserve">Libros de la constitucion </t>
  </si>
  <si>
    <t>B1500000260</t>
  </si>
  <si>
    <t>B1500000261</t>
  </si>
  <si>
    <t>B1500005550</t>
  </si>
  <si>
    <t>B1500000010</t>
  </si>
  <si>
    <t>B1500000011</t>
  </si>
  <si>
    <t>B1500000012</t>
  </si>
  <si>
    <t>B1500000013</t>
  </si>
  <si>
    <t xml:space="preserve">NAUTICA SPORT, SRL </t>
  </si>
  <si>
    <t xml:space="preserve">Eventos Generales </t>
  </si>
  <si>
    <t>B1500004483</t>
  </si>
  <si>
    <t xml:space="preserve">ARS SENASA </t>
  </si>
  <si>
    <t xml:space="preserve">Seguro complementario </t>
  </si>
  <si>
    <t xml:space="preserve">Data center </t>
  </si>
  <si>
    <t xml:space="preserve">LISTIN DIARIO </t>
  </si>
  <si>
    <t xml:space="preserve">SANTO DOMINGO MOTORS COMPANY </t>
  </si>
  <si>
    <t xml:space="preserve">Mantenimiento de vehiculo </t>
  </si>
  <si>
    <t xml:space="preserve">CENTRO CUESTA NACIONAL </t>
  </si>
  <si>
    <t xml:space="preserve">Comestibles para actividad de despacho </t>
  </si>
  <si>
    <t xml:space="preserve">1er pago de alquiler de hotel </t>
  </si>
  <si>
    <t>B1500000009</t>
  </si>
  <si>
    <t xml:space="preserve">BIGSTAR, SRL </t>
  </si>
  <si>
    <t>Caja de Seguridd master SS-080 / SS-100</t>
  </si>
  <si>
    <t>Vagones para alfabetizacion</t>
  </si>
  <si>
    <t xml:space="preserve">ESPERANDO LIQUIDABLES </t>
  </si>
  <si>
    <t xml:space="preserve">ADVEKUS CONSULTING GROUP, SRL </t>
  </si>
  <si>
    <t xml:space="preserve">GROUP REDMALL SRL </t>
  </si>
  <si>
    <t xml:space="preserve">SERVICIOS GENERALES Y SERVICIOS SRL </t>
  </si>
  <si>
    <t xml:space="preserve">Adquisicion e instalacion de desfoges vertederos </t>
  </si>
  <si>
    <t xml:space="preserve">Adquisicon de computador </t>
  </si>
  <si>
    <t xml:space="preserve">Publicidad y anuncios </t>
  </si>
  <si>
    <t>Adquisicion materiales de vertedero</t>
  </si>
  <si>
    <t>DIGEPEP-2021-00027</t>
  </si>
  <si>
    <t>DIGEPEP-2021-00029</t>
  </si>
  <si>
    <t>B1500005984</t>
  </si>
  <si>
    <t>B1500005965</t>
  </si>
  <si>
    <t xml:space="preserve">EDITORA LISTIN DIARIO, SRL </t>
  </si>
  <si>
    <t>DCC</t>
  </si>
  <si>
    <t>B1500006062</t>
  </si>
  <si>
    <t>VIAMAR SA</t>
  </si>
  <si>
    <t>B1500006893</t>
  </si>
  <si>
    <t xml:space="preserve">AGUA CRYSTAL </t>
  </si>
  <si>
    <t xml:space="preserve">Agua </t>
  </si>
  <si>
    <t>B1500000111</t>
  </si>
  <si>
    <t xml:space="preserve">SORANO INVESTMENTS </t>
  </si>
  <si>
    <t xml:space="preserve">Alquiler de local Dr. Baez </t>
  </si>
  <si>
    <t>DIGEPEP-UC-CD-26</t>
  </si>
  <si>
    <t xml:space="preserve">JAZ IMPORT, SRL </t>
  </si>
  <si>
    <t>Coffe Break</t>
  </si>
  <si>
    <t xml:space="preserve">JUNTA CENTRAL ELECTORAL </t>
  </si>
  <si>
    <t xml:space="preserve">Renovacion maestro cedulado </t>
  </si>
  <si>
    <t>B1500005990</t>
  </si>
  <si>
    <t xml:space="preserve">Publicidad </t>
  </si>
  <si>
    <t>B1500000167</t>
  </si>
  <si>
    <t>B1500000804</t>
  </si>
  <si>
    <t xml:space="preserve">FUNDWIZ INVESTMENTS </t>
  </si>
  <si>
    <t xml:space="preserve">Contratacion de servicios de alquiler de vagones QAC </t>
  </si>
  <si>
    <t>B1500005726</t>
  </si>
  <si>
    <t>B1500017456</t>
  </si>
  <si>
    <t>B1500017997</t>
  </si>
  <si>
    <t xml:space="preserve">INVERSIONES ROBLEDO </t>
  </si>
  <si>
    <t xml:space="preserve">Reservaciones en hotel </t>
  </si>
  <si>
    <t>GESTION PASADA</t>
  </si>
  <si>
    <t>PLAN QUISQUEYA APRENDE CONTIGO (QAC)</t>
  </si>
  <si>
    <t xml:space="preserve">Lic. Juan Francisco Alvarez Carbucia </t>
  </si>
  <si>
    <t xml:space="preserve">Director Administrativo y Financiero </t>
  </si>
  <si>
    <t xml:space="preserve">Lic. Juan Francisco Alvarez </t>
  </si>
  <si>
    <t xml:space="preserve">EDITORA LISTIN DIARIO SRL </t>
  </si>
  <si>
    <t>NUEVA EDITORIA LA INFORMACION</t>
  </si>
  <si>
    <t>SIGMA PETROLEUM GROUP</t>
  </si>
  <si>
    <t>N/A</t>
  </si>
  <si>
    <t xml:space="preserve"> PAGO</t>
  </si>
  <si>
    <t xml:space="preserve">PAGO </t>
  </si>
  <si>
    <t>B150006195</t>
  </si>
  <si>
    <t>B1500000925</t>
  </si>
  <si>
    <t>RELACION DE PROVISIONES AL 31-8-2021</t>
  </si>
  <si>
    <t>RELACION DE CONVENIOS AL 31-8-2021</t>
  </si>
  <si>
    <t xml:space="preserve">10 FACTURAS RENTA DE FOTOCOPIADORAS </t>
  </si>
  <si>
    <t>B1500006242</t>
  </si>
  <si>
    <t>B1500006250</t>
  </si>
  <si>
    <t>B1500006245</t>
  </si>
  <si>
    <t>B1500006273</t>
  </si>
  <si>
    <t>Fecha Fin</t>
  </si>
  <si>
    <t xml:space="preserve">No. de factura </t>
  </si>
  <si>
    <t>B1500000151</t>
  </si>
  <si>
    <t>Monto Pagado</t>
  </si>
  <si>
    <t>Monto Pendiente</t>
  </si>
  <si>
    <t xml:space="preserve">Estado </t>
  </si>
  <si>
    <t>Atrasado</t>
  </si>
  <si>
    <t>Completado</t>
  </si>
  <si>
    <t>RELACION DE CUENTAS POR PAGAR 31-8-2021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</si>
</sst>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dd/mm/yyyy;@"/>
    <numFmt numFmtId="166" formatCode="dd\-mm\-yy;@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000000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b/>
      <sz val="14"/>
      <color theme="1"/>
      <name val="Andalus"/>
    </font>
    <font>
      <sz val="14"/>
      <color theme="1"/>
      <name val="Andalus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Andalus"/>
    </font>
    <font>
      <sz val="14"/>
      <name val="Arial"/>
      <family val="2"/>
    </font>
    <font>
      <b/>
      <sz val="14"/>
      <color theme="1"/>
      <name val="Arial"/>
      <family val="2"/>
    </font>
    <font>
      <sz val="14"/>
      <color rgb="FF000000"/>
      <name val="Times New Roman"/>
      <family val="1"/>
    </font>
    <font>
      <b/>
      <sz val="18"/>
      <color theme="1"/>
      <name val="Times New Roman"/>
      <family val="1"/>
    </font>
    <font>
      <sz val="18"/>
      <color theme="1"/>
      <name val="Times New Roman"/>
      <family val="1"/>
    </font>
    <font>
      <sz val="18"/>
      <name val="Times New Roman"/>
      <family val="1"/>
    </font>
    <font>
      <b/>
      <sz val="18"/>
      <name val="Times New Roman"/>
      <family val="1"/>
    </font>
    <font>
      <sz val="12"/>
      <name val="Arial"/>
      <family val="2"/>
    </font>
    <font>
      <sz val="12"/>
      <color theme="1"/>
      <name val="Andalus"/>
    </font>
    <font>
      <sz val="12"/>
      <color theme="1"/>
      <name val="Arial"/>
      <family val="2"/>
    </font>
    <font>
      <sz val="10"/>
      <color rgb="FF000000"/>
      <name val="Times New Roman"/>
      <family val="1"/>
    </font>
    <font>
      <b/>
      <sz val="12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  <font>
      <b/>
      <sz val="20"/>
      <color theme="1"/>
      <name val="Times New Roman"/>
      <family val="1"/>
    </font>
    <font>
      <sz val="18"/>
      <color theme="1"/>
      <name val="Verdana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1">
    <xf numFmtId="0" fontId="0" fillId="0" borderId="0" xfId="0"/>
    <xf numFmtId="0" fontId="2" fillId="0" borderId="0" xfId="0" applyFont="1"/>
    <xf numFmtId="164" fontId="2" fillId="0" borderId="0" xfId="2" applyFont="1" applyAlignment="1">
      <alignment horizontal="right"/>
    </xf>
    <xf numFmtId="164" fontId="2" fillId="0" borderId="0" xfId="3" applyFont="1"/>
    <xf numFmtId="0" fontId="4" fillId="0" borderId="0" xfId="0" applyFont="1" applyFill="1"/>
    <xf numFmtId="0" fontId="4" fillId="0" borderId="0" xfId="0" applyFont="1"/>
    <xf numFmtId="0" fontId="3" fillId="0" borderId="0" xfId="0" applyFont="1" applyFill="1" applyAlignment="1">
      <alignment horizontal="center"/>
    </xf>
    <xf numFmtId="165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164" fontId="4" fillId="0" borderId="0" xfId="1" applyFont="1"/>
    <xf numFmtId="0" fontId="3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165" fontId="5" fillId="0" borderId="2" xfId="0" applyNumberFormat="1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wrapText="1"/>
    </xf>
    <xf numFmtId="164" fontId="5" fillId="0" borderId="2" xfId="1" applyFont="1" applyFill="1" applyBorder="1" applyAlignment="1">
      <alignment horizontal="left" wrapText="1"/>
    </xf>
    <xf numFmtId="0" fontId="5" fillId="0" borderId="0" xfId="0" applyFont="1" applyFill="1"/>
    <xf numFmtId="165" fontId="5" fillId="0" borderId="2" xfId="0" applyNumberFormat="1" applyFont="1" applyFill="1" applyBorder="1" applyAlignment="1">
      <alignment horizontal="left" vertical="center" wrapText="1"/>
    </xf>
    <xf numFmtId="164" fontId="5" fillId="0" borderId="2" xfId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/>
    </xf>
    <xf numFmtId="164" fontId="5" fillId="0" borderId="2" xfId="1" applyFont="1" applyFill="1" applyBorder="1" applyAlignment="1">
      <alignment horizontal="right" vertical="center"/>
    </xf>
    <xf numFmtId="165" fontId="4" fillId="0" borderId="2" xfId="0" applyNumberFormat="1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wrapText="1"/>
    </xf>
    <xf numFmtId="164" fontId="5" fillId="0" borderId="2" xfId="1" applyFont="1" applyFill="1" applyBorder="1"/>
    <xf numFmtId="164" fontId="5" fillId="0" borderId="2" xfId="1" applyFont="1" applyFill="1" applyBorder="1" applyAlignment="1">
      <alignment horizontal="left"/>
    </xf>
    <xf numFmtId="0" fontId="5" fillId="0" borderId="2" xfId="0" applyFont="1" applyFill="1" applyBorder="1"/>
    <xf numFmtId="0" fontId="4" fillId="0" borderId="0" xfId="0" applyFont="1" applyFill="1" applyBorder="1" applyAlignment="1">
      <alignment horizontal="left" wrapText="1"/>
    </xf>
    <xf numFmtId="0" fontId="5" fillId="0" borderId="0" xfId="0" applyFont="1" applyFill="1" applyBorder="1"/>
    <xf numFmtId="0" fontId="3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wrapText="1"/>
    </xf>
    <xf numFmtId="0" fontId="4" fillId="0" borderId="0" xfId="0" applyFont="1" applyFill="1" applyBorder="1"/>
    <xf numFmtId="0" fontId="8" fillId="0" borderId="0" xfId="0" applyFont="1"/>
    <xf numFmtId="0" fontId="10" fillId="0" borderId="0" xfId="0" applyFont="1" applyFill="1"/>
    <xf numFmtId="0" fontId="10" fillId="0" borderId="0" xfId="0" applyFont="1"/>
    <xf numFmtId="0" fontId="1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wrapText="1"/>
    </xf>
    <xf numFmtId="0" fontId="2" fillId="0" borderId="0" xfId="0" applyFont="1" applyAlignment="1">
      <alignment wrapText="1"/>
    </xf>
    <xf numFmtId="166" fontId="4" fillId="0" borderId="2" xfId="0" applyNumberFormat="1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left"/>
    </xf>
    <xf numFmtId="164" fontId="4" fillId="0" borderId="2" xfId="1" applyFont="1" applyFill="1" applyBorder="1" applyAlignment="1">
      <alignment horizontal="left"/>
    </xf>
    <xf numFmtId="166" fontId="5" fillId="0" borderId="2" xfId="0" applyNumberFormat="1" applyFont="1" applyFill="1" applyBorder="1" applyAlignment="1">
      <alignment horizontal="center" wrapText="1"/>
    </xf>
    <xf numFmtId="164" fontId="4" fillId="0" borderId="2" xfId="1" applyFont="1" applyFill="1" applyBorder="1"/>
    <xf numFmtId="0" fontId="2" fillId="0" borderId="2" xfId="0" applyFont="1" applyFill="1" applyBorder="1" applyAlignment="1">
      <alignment vertical="center" wrapText="1"/>
    </xf>
    <xf numFmtId="166" fontId="4" fillId="0" borderId="2" xfId="0" applyNumberFormat="1" applyFont="1" applyFill="1" applyBorder="1" applyAlignment="1">
      <alignment horizontal="left" wrapText="1"/>
    </xf>
    <xf numFmtId="0" fontId="2" fillId="0" borderId="2" xfId="0" applyFont="1" applyFill="1" applyBorder="1"/>
    <xf numFmtId="164" fontId="4" fillId="0" borderId="2" xfId="1" applyFont="1" applyFill="1" applyBorder="1" applyAlignment="1">
      <alignment horizontal="right"/>
    </xf>
    <xf numFmtId="0" fontId="5" fillId="0" borderId="2" xfId="0" applyFont="1" applyFill="1" applyBorder="1" applyAlignment="1">
      <alignment vertical="center" wrapText="1"/>
    </xf>
    <xf numFmtId="166" fontId="5" fillId="0" borderId="2" xfId="0" applyNumberFormat="1" applyFont="1" applyFill="1" applyBorder="1" applyAlignment="1">
      <alignment horizontal="left" wrapText="1"/>
    </xf>
    <xf numFmtId="164" fontId="5" fillId="0" borderId="2" xfId="1" applyFont="1" applyFill="1" applyBorder="1" applyAlignment="1">
      <alignment horizontal="right"/>
    </xf>
    <xf numFmtId="14" fontId="5" fillId="0" borderId="2" xfId="0" applyNumberFormat="1" applyFont="1" applyFill="1" applyBorder="1" applyAlignment="1">
      <alignment horizontal="left"/>
    </xf>
    <xf numFmtId="166" fontId="5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wrapText="1"/>
    </xf>
    <xf numFmtId="0" fontId="3" fillId="2" borderId="4" xfId="0" applyFont="1" applyFill="1" applyBorder="1"/>
    <xf numFmtId="165" fontId="5" fillId="0" borderId="0" xfId="0" applyNumberFormat="1" applyFont="1" applyFill="1" applyAlignment="1">
      <alignment horizontal="center"/>
    </xf>
    <xf numFmtId="43" fontId="5" fillId="0" borderId="0" xfId="0" applyNumberFormat="1" applyFont="1" applyFill="1"/>
    <xf numFmtId="164" fontId="5" fillId="0" borderId="0" xfId="1" applyFont="1" applyFill="1"/>
    <xf numFmtId="0" fontId="3" fillId="0" borderId="0" xfId="0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0" fillId="0" borderId="0" xfId="0"/>
    <xf numFmtId="0" fontId="7" fillId="0" borderId="0" xfId="0" applyFont="1" applyAlignment="1"/>
    <xf numFmtId="0" fontId="8" fillId="0" borderId="0" xfId="0" applyFont="1" applyFill="1"/>
    <xf numFmtId="0" fontId="8" fillId="0" borderId="0" xfId="0" applyFont="1"/>
    <xf numFmtId="0" fontId="9" fillId="0" borderId="0" xfId="0" applyFont="1" applyAlignment="1"/>
    <xf numFmtId="0" fontId="10" fillId="0" borderId="0" xfId="0" applyFont="1" applyFill="1"/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/>
    </xf>
    <xf numFmtId="14" fontId="11" fillId="0" borderId="2" xfId="0" applyNumberFormat="1" applyFont="1" applyFill="1" applyBorder="1" applyAlignment="1">
      <alignment horizontal="center" vertical="center" wrapText="1"/>
    </xf>
    <xf numFmtId="164" fontId="11" fillId="0" borderId="2" xfId="4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wrapText="1"/>
    </xf>
    <xf numFmtId="14" fontId="11" fillId="0" borderId="2" xfId="0" applyNumberFormat="1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left" wrapText="1"/>
    </xf>
    <xf numFmtId="164" fontId="11" fillId="0" borderId="2" xfId="4" applyFont="1" applyFill="1" applyBorder="1" applyAlignment="1">
      <alignment horizontal="left"/>
    </xf>
    <xf numFmtId="164" fontId="8" fillId="0" borderId="2" xfId="4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left" vertical="center" wrapText="1"/>
    </xf>
    <xf numFmtId="164" fontId="8" fillId="0" borderId="2" xfId="4" applyFont="1" applyFill="1" applyBorder="1" applyAlignment="1">
      <alignment horizontal="left" vertical="center" wrapText="1"/>
    </xf>
    <xf numFmtId="164" fontId="11" fillId="0" borderId="2" xfId="4" applyFont="1" applyFill="1" applyBorder="1" applyAlignment="1">
      <alignment horizontal="left" vertical="center"/>
    </xf>
    <xf numFmtId="164" fontId="7" fillId="2" borderId="3" xfId="4" applyFont="1" applyFill="1" applyBorder="1" applyAlignment="1">
      <alignment horizontal="center" vertical="center"/>
    </xf>
    <xf numFmtId="164" fontId="10" fillId="0" borderId="0" xfId="0" applyNumberFormat="1" applyFont="1"/>
    <xf numFmtId="164" fontId="10" fillId="0" borderId="0" xfId="4" applyFont="1"/>
    <xf numFmtId="0" fontId="13" fillId="0" borderId="0" xfId="0" applyFont="1" applyFill="1" applyBorder="1" applyAlignment="1">
      <alignment horizontal="center" vertical="center"/>
    </xf>
    <xf numFmtId="164" fontId="13" fillId="0" borderId="0" xfId="4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164" fontId="12" fillId="0" borderId="0" xfId="0" applyNumberFormat="1" applyFont="1" applyFill="1"/>
    <xf numFmtId="164" fontId="12" fillId="0" borderId="0" xfId="0" applyNumberFormat="1" applyFont="1" applyFill="1"/>
    <xf numFmtId="0" fontId="8" fillId="0" borderId="0" xfId="0" applyFont="1" applyAlignment="1">
      <alignment horizontal="left"/>
    </xf>
    <xf numFmtId="164" fontId="14" fillId="0" borderId="0" xfId="5" applyFont="1"/>
    <xf numFmtId="0" fontId="12" fillId="0" borderId="0" xfId="0" applyFont="1"/>
    <xf numFmtId="0" fontId="12" fillId="0" borderId="0" xfId="0" applyFont="1" applyFill="1"/>
    <xf numFmtId="0" fontId="10" fillId="0" borderId="0" xfId="0" applyFont="1" applyAlignment="1">
      <alignment horizontal="left"/>
    </xf>
    <xf numFmtId="14" fontId="12" fillId="0" borderId="0" xfId="0" applyNumberFormat="1" applyFont="1" applyFill="1" applyBorder="1" applyAlignment="1">
      <alignment horizontal="left"/>
    </xf>
    <xf numFmtId="0" fontId="10" fillId="0" borderId="2" xfId="0" applyFont="1" applyBorder="1" applyAlignment="1">
      <alignment wrapText="1"/>
    </xf>
    <xf numFmtId="164" fontId="0" fillId="0" borderId="0" xfId="0" applyNumberFormat="1"/>
    <xf numFmtId="4" fontId="0" fillId="0" borderId="0" xfId="0" applyNumberFormat="1"/>
    <xf numFmtId="43" fontId="3" fillId="2" borderId="4" xfId="0" applyNumberFormat="1" applyFont="1" applyFill="1" applyBorder="1"/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14" fontId="5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left" wrapText="1"/>
    </xf>
    <xf numFmtId="164" fontId="5" fillId="0" borderId="0" xfId="0" applyNumberFormat="1" applyFont="1" applyFill="1"/>
    <xf numFmtId="0" fontId="6" fillId="0" borderId="0" xfId="0" applyFont="1" applyBorder="1" applyAlignment="1">
      <alignment horizontal="center"/>
    </xf>
    <xf numFmtId="0" fontId="16" fillId="0" borderId="0" xfId="0" applyFont="1" applyFill="1" applyAlignment="1">
      <alignment wrapText="1"/>
    </xf>
    <xf numFmtId="0" fontId="16" fillId="0" borderId="0" xfId="0" applyFont="1" applyFill="1"/>
    <xf numFmtId="0" fontId="16" fillId="0" borderId="0" xfId="0" applyFont="1"/>
    <xf numFmtId="0" fontId="15" fillId="0" borderId="0" xfId="0" applyFont="1" applyFill="1" applyAlignment="1">
      <alignment horizontal="center"/>
    </xf>
    <xf numFmtId="165" fontId="16" fillId="0" borderId="0" xfId="0" applyNumberFormat="1" applyFont="1" applyAlignment="1">
      <alignment horizontal="left"/>
    </xf>
    <xf numFmtId="0" fontId="16" fillId="0" borderId="0" xfId="0" applyFont="1" applyAlignment="1">
      <alignment horizontal="left" wrapText="1"/>
    </xf>
    <xf numFmtId="0" fontId="16" fillId="0" borderId="0" xfId="0" applyFont="1" applyAlignment="1">
      <alignment horizontal="left"/>
    </xf>
    <xf numFmtId="164" fontId="16" fillId="0" borderId="0" xfId="1" applyFont="1"/>
    <xf numFmtId="0" fontId="15" fillId="2" borderId="2" xfId="0" applyFont="1" applyFill="1" applyBorder="1" applyAlignment="1">
      <alignment horizontal="center" vertical="center" wrapText="1"/>
    </xf>
    <xf numFmtId="165" fontId="15" fillId="2" borderId="2" xfId="0" applyNumberFormat="1" applyFont="1" applyFill="1" applyBorder="1" applyAlignment="1">
      <alignment horizontal="left" vertical="center" wrapText="1"/>
    </xf>
    <xf numFmtId="164" fontId="15" fillId="2" borderId="2" xfId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wrapText="1"/>
    </xf>
    <xf numFmtId="164" fontId="15" fillId="3" borderId="4" xfId="1" applyFont="1" applyFill="1" applyBorder="1"/>
    <xf numFmtId="0" fontId="15" fillId="0" borderId="0" xfId="0" applyFont="1" applyFill="1" applyBorder="1" applyAlignment="1">
      <alignment vertical="center"/>
    </xf>
    <xf numFmtId="165" fontId="15" fillId="0" borderId="0" xfId="0" applyNumberFormat="1" applyFont="1" applyFill="1" applyBorder="1" applyAlignment="1">
      <alignment horizontal="left" vertical="center"/>
    </xf>
    <xf numFmtId="164" fontId="16" fillId="0" borderId="0" xfId="1" applyFont="1" applyFill="1"/>
    <xf numFmtId="164" fontId="16" fillId="0" borderId="0" xfId="0" applyNumberFormat="1" applyFont="1" applyFill="1" applyAlignment="1">
      <alignment wrapText="1"/>
    </xf>
    <xf numFmtId="0" fontId="16" fillId="0" borderId="0" xfId="0" applyFont="1" applyAlignment="1">
      <alignment wrapText="1"/>
    </xf>
    <xf numFmtId="0" fontId="17" fillId="0" borderId="0" xfId="0" applyFont="1" applyFill="1" applyAlignment="1">
      <alignment wrapText="1"/>
    </xf>
    <xf numFmtId="0" fontId="17" fillId="0" borderId="0" xfId="0" applyFont="1" applyFill="1"/>
    <xf numFmtId="0" fontId="18" fillId="0" borderId="0" xfId="0" applyFont="1" applyBorder="1" applyAlignment="1">
      <alignment horizontal="center"/>
    </xf>
    <xf numFmtId="165" fontId="18" fillId="0" borderId="0" xfId="0" applyNumberFormat="1" applyFont="1" applyBorder="1" applyAlignment="1">
      <alignment horizontal="left"/>
    </xf>
    <xf numFmtId="0" fontId="18" fillId="0" borderId="0" xfId="0" applyFont="1" applyBorder="1" applyAlignment="1">
      <alignment horizontal="center" wrapText="1"/>
    </xf>
    <xf numFmtId="0" fontId="17" fillId="0" borderId="0" xfId="0" applyFont="1" applyFill="1" applyBorder="1"/>
    <xf numFmtId="0" fontId="16" fillId="0" borderId="0" xfId="0" applyFont="1" applyFill="1" applyBorder="1"/>
    <xf numFmtId="0" fontId="5" fillId="0" borderId="0" xfId="0" applyFont="1" applyAlignment="1">
      <alignment horizontal="left"/>
    </xf>
    <xf numFmtId="0" fontId="6" fillId="0" borderId="6" xfId="0" applyFont="1" applyFill="1" applyBorder="1" applyAlignment="1"/>
    <xf numFmtId="0" fontId="5" fillId="0" borderId="0" xfId="0" applyFont="1" applyFill="1" applyAlignment="1">
      <alignment horizontal="left"/>
    </xf>
    <xf numFmtId="0" fontId="6" fillId="0" borderId="0" xfId="0" applyFont="1" applyAlignment="1">
      <alignment wrapText="1"/>
    </xf>
    <xf numFmtId="0" fontId="3" fillId="2" borderId="9" xfId="0" applyFont="1" applyFill="1" applyBorder="1" applyAlignment="1">
      <alignment horizontal="center" vertical="center" wrapText="1"/>
    </xf>
    <xf numFmtId="0" fontId="16" fillId="0" borderId="0" xfId="0" applyFont="1" applyBorder="1"/>
    <xf numFmtId="0" fontId="20" fillId="0" borderId="0" xfId="0" applyFont="1"/>
    <xf numFmtId="0" fontId="21" fillId="0" borderId="0" xfId="0" applyFont="1"/>
    <xf numFmtId="0" fontId="20" fillId="0" borderId="0" xfId="0" applyFont="1" applyBorder="1" applyAlignment="1">
      <alignment horizontal="left"/>
    </xf>
    <xf numFmtId="0" fontId="20" fillId="0" borderId="0" xfId="0" applyFont="1" applyFill="1"/>
    <xf numFmtId="0" fontId="22" fillId="0" borderId="0" xfId="0" applyFont="1"/>
    <xf numFmtId="0" fontId="22" fillId="0" borderId="7" xfId="0" applyFont="1" applyBorder="1"/>
    <xf numFmtId="164" fontId="22" fillId="0" borderId="0" xfId="3" applyFont="1" applyBorder="1"/>
    <xf numFmtId="164" fontId="22" fillId="0" borderId="0" xfId="2" applyFont="1" applyBorder="1" applyAlignment="1">
      <alignment horizontal="right"/>
    </xf>
    <xf numFmtId="0" fontId="22" fillId="0" borderId="0" xfId="0" applyFont="1" applyBorder="1"/>
    <xf numFmtId="0" fontId="19" fillId="0" borderId="0" xfId="0" applyFont="1"/>
    <xf numFmtId="0" fontId="23" fillId="0" borderId="0" xfId="0" applyFont="1" applyFill="1" applyBorder="1" applyAlignment="1"/>
    <xf numFmtId="0" fontId="23" fillId="0" borderId="0" xfId="0" applyFont="1" applyFill="1" applyBorder="1" applyAlignment="1">
      <alignment horizontal="center"/>
    </xf>
    <xf numFmtId="0" fontId="19" fillId="0" borderId="0" xfId="0" applyFont="1" applyBorder="1"/>
    <xf numFmtId="0" fontId="19" fillId="0" borderId="0" xfId="0" applyFont="1" applyFill="1"/>
    <xf numFmtId="0" fontId="23" fillId="0" borderId="0" xfId="0" applyFont="1" applyAlignment="1"/>
    <xf numFmtId="0" fontId="23" fillId="0" borderId="0" xfId="0" applyFont="1" applyAlignment="1">
      <alignment horizontal="center"/>
    </xf>
    <xf numFmtId="0" fontId="19" fillId="0" borderId="0" xfId="0" applyFont="1" applyFill="1" applyBorder="1"/>
    <xf numFmtId="0" fontId="23" fillId="0" borderId="6" xfId="0" applyFont="1" applyFill="1" applyBorder="1" applyAlignment="1">
      <alignment horizontal="center"/>
    </xf>
    <xf numFmtId="0" fontId="10" fillId="0" borderId="0" xfId="0" applyFont="1" applyBorder="1"/>
    <xf numFmtId="0" fontId="20" fillId="0" borderId="0" xfId="0" applyFont="1" applyBorder="1"/>
    <xf numFmtId="164" fontId="22" fillId="0" borderId="7" xfId="2" applyFont="1" applyBorder="1"/>
    <xf numFmtId="164" fontId="22" fillId="0" borderId="0" xfId="2" applyFont="1" applyBorder="1"/>
    <xf numFmtId="0" fontId="23" fillId="0" borderId="0" xfId="0" applyFont="1" applyBorder="1" applyAlignment="1">
      <alignment horizontal="center"/>
    </xf>
    <xf numFmtId="0" fontId="21" fillId="0" borderId="0" xfId="0" applyFont="1" applyBorder="1"/>
    <xf numFmtId="164" fontId="16" fillId="0" borderId="0" xfId="0" applyNumberFormat="1" applyFont="1" applyFill="1" applyBorder="1" applyAlignment="1">
      <alignment wrapText="1"/>
    </xf>
    <xf numFmtId="164" fontId="15" fillId="2" borderId="1" xfId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 wrapText="1"/>
    </xf>
    <xf numFmtId="44" fontId="0" fillId="0" borderId="2" xfId="8" applyFont="1" applyBorder="1" applyAlignment="1">
      <alignment horizontal="center"/>
    </xf>
    <xf numFmtId="165" fontId="17" fillId="0" borderId="2" xfId="0" applyNumberFormat="1" applyFont="1" applyFill="1" applyBorder="1" applyAlignment="1">
      <alignment horizontal="center" wrapText="1"/>
    </xf>
    <xf numFmtId="4" fontId="16" fillId="0" borderId="2" xfId="0" applyNumberFormat="1" applyFont="1" applyFill="1" applyBorder="1" applyAlignment="1">
      <alignment horizontal="center" wrapText="1"/>
    </xf>
    <xf numFmtId="4" fontId="16" fillId="0" borderId="2" xfId="0" applyNumberFormat="1" applyFont="1" applyFill="1" applyBorder="1" applyAlignment="1">
      <alignment horizontal="center"/>
    </xf>
    <xf numFmtId="165" fontId="17" fillId="0" borderId="7" xfId="0" applyNumberFormat="1" applyFont="1" applyFill="1" applyBorder="1" applyAlignment="1">
      <alignment horizontal="center" wrapText="1"/>
    </xf>
    <xf numFmtId="4" fontId="16" fillId="0" borderId="7" xfId="0" applyNumberFormat="1" applyFont="1" applyFill="1" applyBorder="1" applyAlignment="1">
      <alignment horizontal="center" wrapText="1"/>
    </xf>
    <xf numFmtId="165" fontId="5" fillId="0" borderId="2" xfId="0" applyNumberFormat="1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64" fontId="11" fillId="0" borderId="2" xfId="4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wrapText="1"/>
    </xf>
    <xf numFmtId="0" fontId="16" fillId="0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24" fillId="2" borderId="2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center"/>
    </xf>
    <xf numFmtId="0" fontId="25" fillId="0" borderId="0" xfId="0" applyFont="1"/>
    <xf numFmtId="0" fontId="26" fillId="0" borderId="2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wrapText="1"/>
    </xf>
    <xf numFmtId="165" fontId="27" fillId="0" borderId="2" xfId="0" applyNumberFormat="1" applyFont="1" applyFill="1" applyBorder="1" applyAlignment="1">
      <alignment horizontal="center" wrapText="1"/>
    </xf>
    <xf numFmtId="0" fontId="26" fillId="0" borderId="2" xfId="0" applyFont="1" applyFill="1" applyBorder="1" applyAlignment="1">
      <alignment horizontal="center" wrapText="1"/>
    </xf>
    <xf numFmtId="0" fontId="28" fillId="0" borderId="2" xfId="0" applyFont="1" applyFill="1" applyBorder="1" applyAlignment="1">
      <alignment horizontal="center" wrapText="1"/>
    </xf>
    <xf numFmtId="0" fontId="26" fillId="0" borderId="2" xfId="0" applyFont="1" applyFill="1" applyBorder="1" applyAlignment="1">
      <alignment horizontal="center"/>
    </xf>
    <xf numFmtId="164" fontId="26" fillId="0" borderId="2" xfId="1" applyFont="1" applyFill="1" applyBorder="1" applyAlignment="1">
      <alignment horizontal="center"/>
    </xf>
    <xf numFmtId="165" fontId="26" fillId="0" borderId="2" xfId="0" applyNumberFormat="1" applyFont="1" applyFill="1" applyBorder="1" applyAlignment="1">
      <alignment horizontal="center"/>
    </xf>
    <xf numFmtId="4" fontId="26" fillId="0" borderId="2" xfId="0" applyNumberFormat="1" applyFont="1" applyFill="1" applyBorder="1" applyAlignment="1">
      <alignment horizontal="center"/>
    </xf>
    <xf numFmtId="0" fontId="27" fillId="0" borderId="2" xfId="0" applyFont="1" applyFill="1" applyBorder="1" applyAlignment="1">
      <alignment horizontal="center"/>
    </xf>
    <xf numFmtId="43" fontId="26" fillId="0" borderId="2" xfId="0" applyNumberFormat="1" applyFont="1" applyFill="1" applyBorder="1" applyAlignment="1">
      <alignment horizontal="center"/>
    </xf>
    <xf numFmtId="164" fontId="16" fillId="0" borderId="2" xfId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164" fontId="16" fillId="0" borderId="4" xfId="1" applyFont="1" applyFill="1" applyBorder="1" applyAlignment="1">
      <alignment horizontal="center"/>
    </xf>
    <xf numFmtId="164" fontId="5" fillId="4" borderId="2" xfId="1" applyFont="1" applyFill="1" applyBorder="1" applyAlignment="1">
      <alignment horizontal="center"/>
    </xf>
    <xf numFmtId="43" fontId="29" fillId="2" borderId="4" xfId="0" applyNumberFormat="1" applyFont="1" applyFill="1" applyBorder="1"/>
    <xf numFmtId="164" fontId="9" fillId="0" borderId="0" xfId="0" applyNumberFormat="1" applyFont="1"/>
    <xf numFmtId="165" fontId="17" fillId="0" borderId="2" xfId="0" applyNumberFormat="1" applyFont="1" applyFill="1" applyBorder="1" applyAlignment="1">
      <alignment horizontal="center" wrapText="1"/>
    </xf>
    <xf numFmtId="4" fontId="16" fillId="0" borderId="2" xfId="0" applyNumberFormat="1" applyFont="1" applyFill="1" applyBorder="1" applyAlignment="1">
      <alignment horizontal="center" wrapText="1"/>
    </xf>
    <xf numFmtId="164" fontId="26" fillId="0" borderId="2" xfId="1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44" fontId="31" fillId="5" borderId="2" xfId="8" applyFont="1" applyFill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horizontal="center"/>
    </xf>
    <xf numFmtId="165" fontId="17" fillId="0" borderId="5" xfId="0" applyNumberFormat="1" applyFont="1" applyFill="1" applyBorder="1" applyAlignment="1">
      <alignment horizontal="center" wrapText="1"/>
    </xf>
    <xf numFmtId="44" fontId="31" fillId="5" borderId="0" xfId="0" applyNumberFormat="1" applyFont="1" applyFill="1"/>
    <xf numFmtId="0" fontId="16" fillId="0" borderId="1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0" fontId="17" fillId="0" borderId="2" xfId="0" applyNumberFormat="1" applyFont="1" applyFill="1" applyBorder="1" applyAlignment="1">
      <alignment horizontal="center" wrapText="1"/>
    </xf>
    <xf numFmtId="164" fontId="22" fillId="0" borderId="0" xfId="2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3" borderId="1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0" fontId="2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164" fontId="2" fillId="0" borderId="0" xfId="2" applyFont="1" applyAlignment="1">
      <alignment horizontal="center"/>
    </xf>
    <xf numFmtId="0" fontId="23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9" fillId="0" borderId="7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164" fontId="22" fillId="0" borderId="7" xfId="2" applyFont="1" applyBorder="1" applyAlignment="1">
      <alignment horizontal="center"/>
    </xf>
    <xf numFmtId="0" fontId="9" fillId="0" borderId="0" xfId="0" applyFont="1" applyBorder="1" applyAlignment="1">
      <alignment horizontal="center"/>
    </xf>
  </cellXfs>
  <cellStyles count="9">
    <cellStyle name="Millares" xfId="1" builtinId="3"/>
    <cellStyle name="Millares 2" xfId="3" xr:uid="{00000000-0005-0000-0000-000001000000}"/>
    <cellStyle name="Millares 2 2" xfId="6" xr:uid="{00000000-0005-0000-0000-000002000000}"/>
    <cellStyle name="Millares 2 2 2" xfId="7" xr:uid="{8FF4A0CE-3A97-484D-AAE3-BC81666E1849}"/>
    <cellStyle name="Millares 3" xfId="2" xr:uid="{00000000-0005-0000-0000-000003000000}"/>
    <cellStyle name="Millares 3 2" xfId="5" xr:uid="{00000000-0005-0000-0000-000004000000}"/>
    <cellStyle name="Millares 4" xfId="4" xr:uid="{00000000-0005-0000-0000-000005000000}"/>
    <cellStyle name="Moneda" xfId="8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V37"/>
  <sheetViews>
    <sheetView tabSelected="1" view="pageBreakPreview" zoomScale="77" zoomScaleNormal="77" zoomScaleSheetLayoutView="77" workbookViewId="0">
      <selection activeCell="F28" sqref="F28"/>
    </sheetView>
  </sheetViews>
  <sheetFormatPr baseColWidth="10" defaultColWidth="7.5703125" defaultRowHeight="23.25"/>
  <cols>
    <col min="1" max="1" width="6.28515625" style="105" bestFit="1" customWidth="1"/>
    <col min="2" max="2" width="17.140625" style="107" bestFit="1" customWidth="1"/>
    <col min="3" max="3" width="17.140625" style="107" customWidth="1"/>
    <col min="4" max="4" width="26.7109375" style="107" customWidth="1"/>
    <col min="5" max="5" width="22.85546875" style="107" customWidth="1"/>
    <col min="6" max="6" width="68.42578125" style="120" customWidth="1"/>
    <col min="7" max="7" width="76" style="120" customWidth="1"/>
    <col min="8" max="8" width="25.5703125" style="110" customWidth="1"/>
    <col min="9" max="9" width="20.5703125" style="103" customWidth="1"/>
    <col min="10" max="10" width="22.7109375" style="103" customWidth="1"/>
    <col min="11" max="11" width="18.140625" style="127" customWidth="1"/>
    <col min="12" max="16" width="7.5703125" style="127"/>
    <col min="17" max="538" width="7.5703125" style="104"/>
    <col min="539" max="16384" width="7.5703125" style="105"/>
  </cols>
  <sheetData>
    <row r="1" spans="1:698">
      <c r="A1" s="218" t="s">
        <v>207</v>
      </c>
      <c r="B1" s="218"/>
      <c r="C1" s="218"/>
      <c r="D1" s="218"/>
      <c r="E1" s="218"/>
      <c r="F1" s="218"/>
      <c r="G1" s="218"/>
      <c r="H1" s="218"/>
      <c r="TS1" s="104"/>
      <c r="TT1" s="104"/>
      <c r="TU1" s="104"/>
      <c r="TV1" s="104"/>
      <c r="TW1" s="104"/>
      <c r="TX1" s="104"/>
      <c r="TY1" s="104"/>
      <c r="TZ1" s="104"/>
    </row>
    <row r="2" spans="1:698">
      <c r="A2" s="218" t="s">
        <v>466</v>
      </c>
      <c r="B2" s="218"/>
      <c r="C2" s="218"/>
      <c r="D2" s="218"/>
      <c r="E2" s="218"/>
      <c r="F2" s="218"/>
      <c r="G2" s="218"/>
      <c r="H2" s="218"/>
      <c r="TS2" s="104"/>
      <c r="TT2" s="104"/>
      <c r="TU2" s="104"/>
      <c r="TV2" s="104"/>
      <c r="TW2" s="104"/>
      <c r="TX2" s="104"/>
      <c r="TY2" s="104"/>
      <c r="TZ2" s="104"/>
      <c r="UA2" s="104"/>
    </row>
    <row r="3" spans="1:698">
      <c r="A3" s="218" t="s">
        <v>439</v>
      </c>
      <c r="B3" s="218"/>
      <c r="C3" s="218"/>
      <c r="D3" s="218"/>
      <c r="E3" s="218"/>
      <c r="F3" s="218"/>
      <c r="G3" s="218"/>
      <c r="H3" s="218"/>
      <c r="TS3" s="104"/>
      <c r="TT3" s="104"/>
      <c r="TU3" s="104"/>
      <c r="TV3" s="104"/>
      <c r="TW3" s="104"/>
      <c r="TX3" s="104"/>
      <c r="TY3" s="104"/>
      <c r="TZ3" s="104"/>
      <c r="UA3" s="104"/>
      <c r="UB3" s="104"/>
      <c r="UC3" s="104"/>
      <c r="UD3" s="104"/>
      <c r="UE3" s="104"/>
      <c r="UF3" s="104"/>
      <c r="UG3" s="104"/>
      <c r="UH3" s="104"/>
      <c r="UI3" s="104"/>
      <c r="UJ3" s="104"/>
      <c r="UK3" s="104"/>
      <c r="UL3" s="104"/>
      <c r="UM3" s="104"/>
      <c r="UN3" s="104"/>
      <c r="UO3" s="104"/>
      <c r="UP3" s="104"/>
      <c r="UQ3" s="104"/>
      <c r="UR3" s="104"/>
      <c r="US3" s="104"/>
      <c r="UT3" s="104"/>
      <c r="UU3" s="104"/>
      <c r="UV3" s="104"/>
      <c r="UW3" s="104"/>
      <c r="UX3" s="104"/>
      <c r="UY3" s="104"/>
      <c r="UZ3" s="104"/>
      <c r="VA3" s="104"/>
      <c r="VB3" s="104"/>
      <c r="VC3" s="104"/>
      <c r="VD3" s="104"/>
      <c r="VE3" s="104"/>
      <c r="VF3" s="104"/>
      <c r="VG3" s="104"/>
      <c r="VH3" s="104"/>
      <c r="VI3" s="104"/>
      <c r="VJ3" s="104"/>
      <c r="VK3" s="104"/>
      <c r="VL3" s="104"/>
      <c r="VM3" s="104"/>
      <c r="VN3" s="104"/>
      <c r="VO3" s="104"/>
      <c r="VP3" s="104"/>
      <c r="VQ3" s="104"/>
      <c r="VR3" s="104"/>
      <c r="VS3" s="104"/>
      <c r="VT3" s="104"/>
      <c r="VU3" s="104"/>
      <c r="VV3" s="104"/>
      <c r="VW3" s="104"/>
      <c r="VX3" s="104"/>
      <c r="VY3" s="104"/>
      <c r="VZ3" s="104"/>
      <c r="WA3" s="104"/>
      <c r="WB3" s="104"/>
      <c r="WC3" s="104"/>
      <c r="WD3" s="104"/>
      <c r="WE3" s="104"/>
      <c r="WF3" s="104"/>
      <c r="WG3" s="104"/>
      <c r="WH3" s="104"/>
      <c r="WI3" s="104"/>
      <c r="WJ3" s="104"/>
      <c r="WK3" s="104"/>
      <c r="WL3" s="104"/>
      <c r="WM3" s="104"/>
      <c r="WN3" s="104"/>
      <c r="WO3" s="104"/>
      <c r="WP3" s="104"/>
      <c r="WQ3" s="104"/>
      <c r="WR3" s="104"/>
      <c r="WS3" s="104"/>
      <c r="WT3" s="104"/>
      <c r="WU3" s="104"/>
      <c r="WV3" s="104"/>
      <c r="WW3" s="104"/>
      <c r="WX3" s="104"/>
      <c r="WY3" s="104"/>
      <c r="WZ3" s="104"/>
      <c r="XA3" s="104"/>
      <c r="XB3" s="104"/>
      <c r="XC3" s="104"/>
      <c r="XD3" s="104"/>
      <c r="XE3" s="104"/>
      <c r="XF3" s="104"/>
      <c r="XG3" s="104"/>
      <c r="XH3" s="104"/>
      <c r="XI3" s="104"/>
      <c r="XJ3" s="104"/>
      <c r="XK3" s="104"/>
      <c r="XL3" s="104"/>
      <c r="XM3" s="104"/>
      <c r="XN3" s="104"/>
      <c r="XO3" s="104"/>
      <c r="XP3" s="104"/>
      <c r="XQ3" s="104"/>
      <c r="XR3" s="104"/>
      <c r="XS3" s="104"/>
      <c r="XT3" s="104"/>
      <c r="XU3" s="104"/>
      <c r="XV3" s="104"/>
      <c r="XW3" s="104"/>
      <c r="XX3" s="104"/>
      <c r="XY3" s="104"/>
      <c r="XZ3" s="104"/>
      <c r="YA3" s="104"/>
      <c r="YB3" s="104"/>
      <c r="YC3" s="104"/>
      <c r="YD3" s="104"/>
      <c r="YE3" s="104"/>
      <c r="YF3" s="104"/>
      <c r="YG3" s="104"/>
      <c r="YH3" s="104"/>
      <c r="YI3" s="104"/>
      <c r="YJ3" s="104"/>
      <c r="YK3" s="104"/>
      <c r="YL3" s="104"/>
      <c r="YM3" s="104"/>
      <c r="YN3" s="104"/>
      <c r="YO3" s="104"/>
      <c r="YP3" s="104"/>
      <c r="YQ3" s="104"/>
      <c r="YR3" s="104"/>
      <c r="YS3" s="104"/>
      <c r="YT3" s="104"/>
      <c r="YU3" s="104"/>
      <c r="YV3" s="104"/>
      <c r="YW3" s="104"/>
      <c r="YX3" s="104"/>
      <c r="YY3" s="104"/>
      <c r="YZ3" s="104"/>
      <c r="ZA3" s="104"/>
      <c r="ZB3" s="104"/>
      <c r="ZC3" s="104"/>
      <c r="ZD3" s="104"/>
      <c r="ZE3" s="104"/>
      <c r="ZF3" s="104"/>
      <c r="ZG3" s="104"/>
      <c r="ZH3" s="104"/>
      <c r="ZI3" s="104"/>
      <c r="ZJ3" s="104"/>
      <c r="ZK3" s="104"/>
      <c r="ZL3" s="104"/>
      <c r="ZM3" s="104"/>
      <c r="ZN3" s="104"/>
      <c r="ZO3" s="104"/>
      <c r="ZP3" s="104"/>
      <c r="ZQ3" s="104"/>
      <c r="ZR3" s="104"/>
    </row>
    <row r="4" spans="1:698">
      <c r="A4" s="106"/>
      <c r="F4" s="108"/>
      <c r="G4" s="109"/>
      <c r="TS4" s="104"/>
      <c r="TT4" s="104"/>
      <c r="TU4" s="104"/>
      <c r="TV4" s="104"/>
      <c r="TW4" s="104"/>
      <c r="TX4" s="104"/>
      <c r="TY4" s="104"/>
      <c r="TZ4" s="104"/>
      <c r="UA4" s="104"/>
      <c r="UB4" s="104"/>
      <c r="UC4" s="104"/>
      <c r="UD4" s="104"/>
      <c r="UE4" s="104"/>
      <c r="UF4" s="104"/>
      <c r="UG4" s="104"/>
      <c r="UH4" s="104"/>
      <c r="UI4" s="104"/>
      <c r="UJ4" s="104"/>
      <c r="UK4" s="104"/>
      <c r="UL4" s="104"/>
      <c r="UM4" s="104"/>
      <c r="UN4" s="104"/>
      <c r="UO4" s="104"/>
      <c r="UP4" s="104"/>
      <c r="UQ4" s="104"/>
      <c r="UR4" s="104"/>
      <c r="US4" s="104"/>
      <c r="UT4" s="104"/>
      <c r="UU4" s="104"/>
      <c r="UV4" s="104"/>
      <c r="UW4" s="104"/>
      <c r="UX4" s="104"/>
      <c r="UY4" s="104"/>
      <c r="UZ4" s="104"/>
      <c r="VA4" s="104"/>
      <c r="VB4" s="104"/>
      <c r="VC4" s="104"/>
      <c r="VD4" s="104"/>
      <c r="VE4" s="104"/>
      <c r="VF4" s="104"/>
      <c r="VG4" s="104"/>
      <c r="VH4" s="104"/>
      <c r="VI4" s="104"/>
      <c r="VJ4" s="104"/>
      <c r="VK4" s="104"/>
      <c r="VL4" s="104"/>
      <c r="VM4" s="104"/>
      <c r="VN4" s="104"/>
      <c r="VO4" s="104"/>
      <c r="VP4" s="104"/>
      <c r="VQ4" s="104"/>
      <c r="VR4" s="104"/>
      <c r="VS4" s="104"/>
      <c r="VT4" s="104"/>
      <c r="VU4" s="104"/>
      <c r="VV4" s="104"/>
      <c r="VW4" s="104"/>
      <c r="VX4" s="104"/>
      <c r="VY4" s="104"/>
      <c r="VZ4" s="104"/>
      <c r="WA4" s="104"/>
      <c r="WB4" s="104"/>
      <c r="WC4" s="104"/>
      <c r="WD4" s="104"/>
      <c r="WE4" s="104"/>
      <c r="WF4" s="104"/>
      <c r="WG4" s="104"/>
      <c r="WH4" s="104"/>
      <c r="WI4" s="104"/>
      <c r="WJ4" s="104"/>
      <c r="WK4" s="104"/>
      <c r="WL4" s="104"/>
      <c r="WM4" s="104"/>
      <c r="WN4" s="104"/>
      <c r="WO4" s="104"/>
      <c r="WP4" s="104"/>
      <c r="WQ4" s="104"/>
      <c r="WR4" s="104"/>
      <c r="WS4" s="104"/>
      <c r="WT4" s="104"/>
      <c r="WU4" s="104"/>
      <c r="WV4" s="104"/>
      <c r="WW4" s="104"/>
      <c r="WX4" s="104"/>
      <c r="WY4" s="104"/>
      <c r="WZ4" s="104"/>
      <c r="XA4" s="104"/>
      <c r="XB4" s="104"/>
      <c r="XC4" s="104"/>
      <c r="XD4" s="104"/>
      <c r="XE4" s="104"/>
      <c r="XF4" s="104"/>
      <c r="XG4" s="104"/>
      <c r="XH4" s="104"/>
      <c r="XI4" s="104"/>
      <c r="XJ4" s="104"/>
      <c r="XK4" s="104"/>
      <c r="XL4" s="104"/>
      <c r="XM4" s="104"/>
      <c r="XN4" s="104"/>
      <c r="XO4" s="104"/>
      <c r="XP4" s="104"/>
      <c r="XQ4" s="104"/>
      <c r="XR4" s="104"/>
      <c r="XS4" s="104"/>
      <c r="XT4" s="104"/>
      <c r="XU4" s="104"/>
      <c r="XV4" s="104"/>
      <c r="XW4" s="104"/>
      <c r="XX4" s="104"/>
      <c r="XY4" s="104"/>
      <c r="XZ4" s="104"/>
      <c r="YA4" s="104"/>
      <c r="YB4" s="104"/>
      <c r="YC4" s="104"/>
      <c r="YD4" s="104"/>
      <c r="YE4" s="104"/>
      <c r="YF4" s="104"/>
      <c r="YG4" s="104"/>
      <c r="YH4" s="104"/>
      <c r="YI4" s="104"/>
      <c r="YJ4" s="104"/>
      <c r="YK4" s="104"/>
      <c r="YL4" s="104"/>
      <c r="YM4" s="104"/>
      <c r="YN4" s="104"/>
      <c r="YO4" s="104"/>
      <c r="YP4" s="104"/>
      <c r="YQ4" s="104"/>
      <c r="YR4" s="104"/>
      <c r="YS4" s="104"/>
      <c r="YT4" s="104"/>
      <c r="YU4" s="104"/>
      <c r="YV4" s="104"/>
      <c r="YW4" s="104"/>
      <c r="YX4" s="104"/>
      <c r="YY4" s="104"/>
      <c r="YZ4" s="104"/>
      <c r="ZA4" s="104"/>
      <c r="ZB4" s="104"/>
      <c r="ZC4" s="104"/>
      <c r="ZD4" s="104"/>
      <c r="ZE4" s="104"/>
      <c r="ZF4" s="104"/>
      <c r="ZG4" s="104"/>
      <c r="ZH4" s="104"/>
      <c r="ZI4" s="104"/>
      <c r="ZJ4" s="104"/>
      <c r="ZK4" s="104"/>
      <c r="ZL4" s="104"/>
      <c r="ZM4" s="104"/>
      <c r="ZN4" s="104"/>
      <c r="ZO4" s="104"/>
      <c r="ZP4" s="104"/>
      <c r="ZQ4" s="104"/>
      <c r="ZR4" s="104"/>
      <c r="ZS4" s="104"/>
      <c r="ZT4" s="104"/>
      <c r="ZU4" s="104"/>
      <c r="ZV4" s="104"/>
    </row>
    <row r="5" spans="1:698" ht="45">
      <c r="A5" s="111" t="s">
        <v>1</v>
      </c>
      <c r="B5" s="112" t="s">
        <v>2</v>
      </c>
      <c r="C5" s="112" t="s">
        <v>458</v>
      </c>
      <c r="D5" s="112" t="s">
        <v>240</v>
      </c>
      <c r="E5" s="112" t="s">
        <v>459</v>
      </c>
      <c r="F5" s="111" t="s">
        <v>3</v>
      </c>
      <c r="G5" s="111" t="s">
        <v>4</v>
      </c>
      <c r="H5" s="113" t="s">
        <v>6</v>
      </c>
      <c r="I5" s="159" t="s">
        <v>461</v>
      </c>
      <c r="J5" s="159" t="s">
        <v>462</v>
      </c>
      <c r="K5" s="113" t="s">
        <v>463</v>
      </c>
    </row>
    <row r="6" spans="1:698" s="16" customFormat="1">
      <c r="A6" s="178">
        <v>1</v>
      </c>
      <c r="B6" s="166">
        <v>44307</v>
      </c>
      <c r="C6" s="201">
        <v>44561</v>
      </c>
      <c r="D6" s="166" t="s">
        <v>261</v>
      </c>
      <c r="E6" s="216">
        <v>707</v>
      </c>
      <c r="F6" s="161" t="s">
        <v>262</v>
      </c>
      <c r="G6" s="167" t="s">
        <v>453</v>
      </c>
      <c r="H6" s="195">
        <f>24780*10</f>
        <v>247800</v>
      </c>
      <c r="I6" s="195">
        <v>0</v>
      </c>
      <c r="J6" s="195">
        <v>247800</v>
      </c>
      <c r="K6" s="167" t="s">
        <v>464</v>
      </c>
      <c r="L6" s="27"/>
      <c r="M6" s="127"/>
      <c r="N6" s="27"/>
      <c r="O6" s="27"/>
      <c r="P6" s="27"/>
    </row>
    <row r="7" spans="1:698" s="16" customFormat="1">
      <c r="A7" s="178">
        <v>2</v>
      </c>
      <c r="B7" s="169">
        <v>44391</v>
      </c>
      <c r="C7" s="201">
        <v>44561</v>
      </c>
      <c r="D7" s="201" t="s">
        <v>414</v>
      </c>
      <c r="E7" s="216">
        <v>6062</v>
      </c>
      <c r="F7" s="161" t="s">
        <v>415</v>
      </c>
      <c r="G7" s="170" t="s">
        <v>392</v>
      </c>
      <c r="H7" s="197">
        <v>4649.6499999999996</v>
      </c>
      <c r="I7" s="195">
        <v>0</v>
      </c>
      <c r="J7" s="195">
        <v>4649.6499999999996</v>
      </c>
      <c r="K7" s="202" t="s">
        <v>464</v>
      </c>
      <c r="L7" s="27"/>
      <c r="M7" s="127"/>
      <c r="N7" s="27"/>
      <c r="O7" s="27"/>
      <c r="P7" s="27"/>
    </row>
    <row r="8" spans="1:698" s="16" customFormat="1">
      <c r="A8" s="178">
        <v>3</v>
      </c>
      <c r="B8" s="169">
        <v>44391</v>
      </c>
      <c r="C8" s="201">
        <v>44561</v>
      </c>
      <c r="D8" s="201" t="s">
        <v>433</v>
      </c>
      <c r="E8" s="216">
        <v>5726</v>
      </c>
      <c r="F8" s="161" t="s">
        <v>415</v>
      </c>
      <c r="G8" s="170" t="s">
        <v>392</v>
      </c>
      <c r="H8" s="197">
        <v>6169.04</v>
      </c>
      <c r="I8" s="195">
        <v>0</v>
      </c>
      <c r="J8" s="195">
        <v>6169.04</v>
      </c>
      <c r="K8" s="202" t="s">
        <v>464</v>
      </c>
      <c r="L8" s="27"/>
      <c r="M8" s="127"/>
      <c r="N8" s="27"/>
      <c r="O8" s="27"/>
      <c r="P8" s="27"/>
    </row>
    <row r="9" spans="1:698" s="16" customFormat="1">
      <c r="A9" s="178">
        <v>4</v>
      </c>
      <c r="B9" s="169">
        <v>44405</v>
      </c>
      <c r="C9" s="201">
        <v>44561</v>
      </c>
      <c r="D9" s="201" t="s">
        <v>449</v>
      </c>
      <c r="E9" s="216">
        <v>6195</v>
      </c>
      <c r="F9" s="161" t="s">
        <v>415</v>
      </c>
      <c r="G9" s="170" t="s">
        <v>392</v>
      </c>
      <c r="H9" s="197">
        <v>11256.46</v>
      </c>
      <c r="I9" s="195">
        <v>0</v>
      </c>
      <c r="J9" s="195">
        <v>11256.46</v>
      </c>
      <c r="K9" s="202" t="s">
        <v>464</v>
      </c>
      <c r="L9" s="27"/>
      <c r="M9" s="127"/>
      <c r="N9" s="27"/>
      <c r="O9" s="27"/>
      <c r="P9" s="27"/>
    </row>
    <row r="10" spans="1:698" s="16" customFormat="1">
      <c r="A10" s="178">
        <v>5</v>
      </c>
      <c r="B10" s="169">
        <v>44405</v>
      </c>
      <c r="C10" s="201">
        <v>44561</v>
      </c>
      <c r="D10" s="201" t="s">
        <v>434</v>
      </c>
      <c r="E10" s="216">
        <v>17456</v>
      </c>
      <c r="F10" s="161" t="s">
        <v>391</v>
      </c>
      <c r="G10" s="170" t="s">
        <v>392</v>
      </c>
      <c r="H10" s="197">
        <v>9824.69</v>
      </c>
      <c r="I10" s="195">
        <v>0</v>
      </c>
      <c r="J10" s="195">
        <v>9824.69</v>
      </c>
      <c r="K10" s="202" t="s">
        <v>464</v>
      </c>
      <c r="L10" s="27"/>
      <c r="M10" s="127"/>
      <c r="N10" s="27"/>
      <c r="O10" s="27"/>
      <c r="P10" s="27"/>
    </row>
    <row r="11" spans="1:698" s="16" customFormat="1">
      <c r="A11" s="178">
        <v>6</v>
      </c>
      <c r="B11" s="169">
        <v>44405</v>
      </c>
      <c r="C11" s="201">
        <v>44561</v>
      </c>
      <c r="D11" s="201" t="s">
        <v>435</v>
      </c>
      <c r="E11" s="216">
        <v>17997</v>
      </c>
      <c r="F11" s="161" t="s">
        <v>391</v>
      </c>
      <c r="G11" s="170" t="s">
        <v>392</v>
      </c>
      <c r="H11" s="197">
        <v>9556</v>
      </c>
      <c r="I11" s="195">
        <v>0</v>
      </c>
      <c r="J11" s="195">
        <v>9556</v>
      </c>
      <c r="K11" s="202" t="s">
        <v>464</v>
      </c>
      <c r="L11" s="27"/>
      <c r="M11" s="127"/>
      <c r="N11" s="27"/>
      <c r="O11" s="27"/>
      <c r="P11" s="27"/>
    </row>
    <row r="12" spans="1:698" s="16" customFormat="1" ht="22.5" customHeight="1">
      <c r="A12" s="178">
        <v>7</v>
      </c>
      <c r="B12" s="169">
        <v>44405</v>
      </c>
      <c r="C12" s="201">
        <v>44561</v>
      </c>
      <c r="D12" s="201" t="s">
        <v>460</v>
      </c>
      <c r="E12" s="216">
        <v>151</v>
      </c>
      <c r="F12" s="161" t="s">
        <v>436</v>
      </c>
      <c r="G12" s="170" t="s">
        <v>437</v>
      </c>
      <c r="H12" s="197">
        <f>10408.32+7119.81+10408.32</f>
        <v>27936.45</v>
      </c>
      <c r="I12" s="195">
        <v>0</v>
      </c>
      <c r="J12" s="195">
        <v>27936.45</v>
      </c>
      <c r="K12" s="202" t="s">
        <v>464</v>
      </c>
      <c r="L12" s="27"/>
      <c r="M12" s="127"/>
      <c r="N12" s="27"/>
      <c r="O12" s="27"/>
      <c r="P12" s="27"/>
    </row>
    <row r="13" spans="1:698" s="16" customFormat="1" ht="22.5" customHeight="1">
      <c r="A13" s="178">
        <v>8</v>
      </c>
      <c r="B13" s="169">
        <v>44434</v>
      </c>
      <c r="C13" s="201">
        <v>44561</v>
      </c>
      <c r="D13" s="210" t="s">
        <v>450</v>
      </c>
      <c r="E13" s="216">
        <v>925</v>
      </c>
      <c r="F13" s="161" t="s">
        <v>444</v>
      </c>
      <c r="G13" s="168" t="s">
        <v>406</v>
      </c>
      <c r="H13" s="195">
        <v>286740</v>
      </c>
      <c r="I13" s="195">
        <v>286740</v>
      </c>
      <c r="J13" s="195"/>
      <c r="K13" s="202" t="s">
        <v>465</v>
      </c>
      <c r="L13" s="27"/>
      <c r="M13" s="127"/>
      <c r="N13" s="27"/>
      <c r="O13" s="27"/>
      <c r="P13" s="27"/>
    </row>
    <row r="14" spans="1:698" s="16" customFormat="1" ht="22.5" customHeight="1">
      <c r="A14" s="178">
        <v>9</v>
      </c>
      <c r="B14" s="169">
        <v>44434</v>
      </c>
      <c r="C14" s="201">
        <v>44561</v>
      </c>
      <c r="D14" s="201" t="s">
        <v>427</v>
      </c>
      <c r="E14" s="216">
        <v>5990</v>
      </c>
      <c r="F14" s="161" t="s">
        <v>443</v>
      </c>
      <c r="G14" s="168" t="s">
        <v>406</v>
      </c>
      <c r="H14" s="197">
        <v>99120</v>
      </c>
      <c r="I14" s="197">
        <v>99120</v>
      </c>
      <c r="J14" s="195"/>
      <c r="K14" s="202" t="s">
        <v>465</v>
      </c>
      <c r="L14" s="27"/>
      <c r="M14" s="127"/>
      <c r="N14" s="27"/>
      <c r="O14" s="27"/>
      <c r="P14" s="27"/>
    </row>
    <row r="15" spans="1:698" s="16" customFormat="1" ht="22.5" customHeight="1">
      <c r="A15" s="178">
        <v>10</v>
      </c>
      <c r="B15" s="169">
        <v>44435</v>
      </c>
      <c r="C15" s="201">
        <v>44561</v>
      </c>
      <c r="D15" s="201" t="s">
        <v>454</v>
      </c>
      <c r="E15" s="216">
        <v>6242</v>
      </c>
      <c r="F15" s="161" t="s">
        <v>415</v>
      </c>
      <c r="G15" s="170" t="s">
        <v>392</v>
      </c>
      <c r="H15" s="197">
        <v>6166.91</v>
      </c>
      <c r="I15" s="195">
        <v>0</v>
      </c>
      <c r="J15" s="197">
        <v>6166.91</v>
      </c>
      <c r="K15" s="202" t="s">
        <v>464</v>
      </c>
      <c r="L15" s="27"/>
      <c r="M15" s="127"/>
      <c r="N15" s="27"/>
      <c r="O15" s="27"/>
      <c r="P15" s="27"/>
    </row>
    <row r="16" spans="1:698" s="16" customFormat="1" ht="22.5" customHeight="1">
      <c r="A16" s="178">
        <v>11</v>
      </c>
      <c r="B16" s="169">
        <v>44435</v>
      </c>
      <c r="C16" s="201">
        <v>44561</v>
      </c>
      <c r="D16" s="201" t="s">
        <v>455</v>
      </c>
      <c r="E16" s="216">
        <v>6250</v>
      </c>
      <c r="F16" s="161" t="s">
        <v>415</v>
      </c>
      <c r="G16" s="170" t="s">
        <v>392</v>
      </c>
      <c r="H16" s="197">
        <v>6238.89</v>
      </c>
      <c r="I16" s="195">
        <v>0</v>
      </c>
      <c r="J16" s="197">
        <v>6238.89</v>
      </c>
      <c r="K16" s="202" t="s">
        <v>464</v>
      </c>
      <c r="L16" s="27"/>
      <c r="M16" s="127"/>
      <c r="N16" s="27"/>
      <c r="O16" s="27"/>
      <c r="P16" s="27"/>
    </row>
    <row r="17" spans="1:694" s="16" customFormat="1" ht="22.5" customHeight="1">
      <c r="A17" s="212">
        <v>12</v>
      </c>
      <c r="B17" s="169">
        <v>44435</v>
      </c>
      <c r="C17" s="201">
        <v>44561</v>
      </c>
      <c r="D17" s="210" t="s">
        <v>456</v>
      </c>
      <c r="E17" s="216">
        <v>6245</v>
      </c>
      <c r="F17" s="161" t="s">
        <v>415</v>
      </c>
      <c r="G17" s="170" t="s">
        <v>392</v>
      </c>
      <c r="H17" s="197">
        <v>7992.37</v>
      </c>
      <c r="I17" s="195">
        <v>0</v>
      </c>
      <c r="J17" s="197">
        <v>7992.37</v>
      </c>
      <c r="K17" s="202" t="s">
        <v>464</v>
      </c>
      <c r="L17" s="27"/>
      <c r="M17" s="127"/>
      <c r="N17" s="27"/>
      <c r="O17" s="27"/>
      <c r="P17" s="27"/>
    </row>
    <row r="18" spans="1:694" s="16" customFormat="1" ht="22.5" customHeight="1">
      <c r="A18" s="212">
        <v>13</v>
      </c>
      <c r="B18" s="169">
        <v>44435</v>
      </c>
      <c r="C18" s="201">
        <v>44561</v>
      </c>
      <c r="D18" s="210" t="s">
        <v>457</v>
      </c>
      <c r="E18" s="216">
        <v>6273</v>
      </c>
      <c r="F18" s="161" t="s">
        <v>415</v>
      </c>
      <c r="G18" s="170" t="s">
        <v>392</v>
      </c>
      <c r="H18" s="197">
        <v>6209.87</v>
      </c>
      <c r="I18" s="195">
        <v>0</v>
      </c>
      <c r="J18" s="197">
        <v>6209.87</v>
      </c>
      <c r="K18" s="202" t="s">
        <v>464</v>
      </c>
      <c r="L18" s="27"/>
      <c r="M18" s="127"/>
      <c r="N18" s="27"/>
      <c r="O18" s="27"/>
      <c r="P18" s="27"/>
    </row>
    <row r="19" spans="1:694">
      <c r="A19" s="219"/>
      <c r="B19" s="220"/>
      <c r="C19" s="220"/>
      <c r="D19" s="220"/>
      <c r="E19" s="220"/>
      <c r="F19" s="220"/>
      <c r="G19" s="220"/>
      <c r="H19" s="115">
        <f>SUM(H6:H18)</f>
        <v>729660.33000000007</v>
      </c>
      <c r="I19" s="115">
        <f t="shared" ref="I19:J19" si="0">SUM(I6:I18)</f>
        <v>385860</v>
      </c>
      <c r="J19" s="115">
        <f t="shared" si="0"/>
        <v>343800.33</v>
      </c>
      <c r="K19" s="133"/>
      <c r="L19" s="133"/>
      <c r="M19" s="133"/>
      <c r="N19" s="133"/>
      <c r="O19" s="133"/>
      <c r="P19" s="133"/>
      <c r="Q19" s="133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  <c r="BT19" s="105"/>
      <c r="BU19" s="105"/>
      <c r="BV19" s="105"/>
      <c r="BW19" s="105"/>
      <c r="BX19" s="105"/>
      <c r="BY19" s="105"/>
      <c r="BZ19" s="105"/>
      <c r="CA19" s="105"/>
      <c r="CB19" s="105"/>
      <c r="CC19" s="105"/>
      <c r="CD19" s="105"/>
      <c r="CE19" s="105"/>
      <c r="CF19" s="105"/>
      <c r="CG19" s="105"/>
      <c r="CH19" s="105"/>
      <c r="CI19" s="105"/>
      <c r="CJ19" s="105"/>
      <c r="CK19" s="105"/>
      <c r="CL19" s="105"/>
      <c r="CM19" s="105"/>
      <c r="CN19" s="105"/>
      <c r="CO19" s="105"/>
      <c r="CP19" s="105"/>
      <c r="CQ19" s="105"/>
      <c r="CR19" s="105"/>
      <c r="CS19" s="105"/>
      <c r="CT19" s="105"/>
      <c r="CU19" s="105"/>
      <c r="CV19" s="105"/>
      <c r="CW19" s="105"/>
      <c r="CX19" s="105"/>
      <c r="CY19" s="105"/>
      <c r="CZ19" s="105"/>
      <c r="DA19" s="105"/>
      <c r="DB19" s="105"/>
      <c r="DC19" s="105"/>
      <c r="DD19" s="105"/>
      <c r="DE19" s="105"/>
      <c r="DF19" s="105"/>
      <c r="DG19" s="105"/>
      <c r="DH19" s="105"/>
      <c r="DI19" s="105"/>
      <c r="DJ19" s="105"/>
      <c r="DK19" s="105"/>
      <c r="DL19" s="105"/>
      <c r="DM19" s="105"/>
      <c r="DN19" s="105"/>
      <c r="DO19" s="105"/>
      <c r="DP19" s="105"/>
      <c r="DQ19" s="105"/>
      <c r="DR19" s="105"/>
      <c r="DS19" s="105"/>
      <c r="DT19" s="105"/>
      <c r="DU19" s="105"/>
      <c r="DV19" s="105"/>
      <c r="DW19" s="105"/>
      <c r="DX19" s="105"/>
      <c r="DY19" s="105"/>
      <c r="DZ19" s="105"/>
      <c r="EA19" s="105"/>
      <c r="EB19" s="105"/>
      <c r="EC19" s="105"/>
      <c r="ED19" s="105"/>
      <c r="EE19" s="105"/>
      <c r="EF19" s="105"/>
      <c r="EG19" s="105"/>
      <c r="EH19" s="105"/>
      <c r="EI19" s="105"/>
      <c r="EJ19" s="105"/>
      <c r="EK19" s="105"/>
      <c r="EL19" s="105"/>
      <c r="EM19" s="105"/>
      <c r="EN19" s="105"/>
      <c r="EO19" s="105"/>
      <c r="EP19" s="105"/>
      <c r="EQ19" s="105"/>
      <c r="ER19" s="105"/>
      <c r="ES19" s="105"/>
      <c r="ET19" s="105"/>
      <c r="EU19" s="105"/>
      <c r="EV19" s="105"/>
      <c r="EW19" s="105"/>
      <c r="EX19" s="105"/>
      <c r="EY19" s="105"/>
      <c r="EZ19" s="105"/>
      <c r="FA19" s="105"/>
      <c r="FB19" s="105"/>
      <c r="FC19" s="105"/>
      <c r="FD19" s="105"/>
      <c r="FE19" s="105"/>
      <c r="FF19" s="105"/>
      <c r="FG19" s="105"/>
      <c r="FH19" s="105"/>
      <c r="FI19" s="105"/>
      <c r="FJ19" s="105"/>
      <c r="FK19" s="105"/>
      <c r="FL19" s="105"/>
      <c r="FM19" s="105"/>
      <c r="FN19" s="105"/>
      <c r="FO19" s="105"/>
      <c r="FP19" s="105"/>
      <c r="FQ19" s="105"/>
      <c r="FR19" s="105"/>
      <c r="FS19" s="105"/>
      <c r="FT19" s="105"/>
      <c r="FU19" s="105"/>
      <c r="FV19" s="105"/>
      <c r="FW19" s="105"/>
      <c r="FX19" s="105"/>
      <c r="FY19" s="105"/>
      <c r="FZ19" s="105"/>
      <c r="GA19" s="105"/>
      <c r="GB19" s="105"/>
      <c r="GC19" s="105"/>
      <c r="GD19" s="105"/>
      <c r="GE19" s="105"/>
      <c r="GF19" s="105"/>
      <c r="GG19" s="105"/>
      <c r="GH19" s="105"/>
      <c r="GI19" s="105"/>
      <c r="GJ19" s="105"/>
      <c r="GK19" s="105"/>
      <c r="GL19" s="105"/>
      <c r="GM19" s="105"/>
      <c r="GN19" s="105"/>
      <c r="GO19" s="105"/>
      <c r="GP19" s="105"/>
      <c r="GQ19" s="105"/>
      <c r="GR19" s="105"/>
      <c r="GS19" s="105"/>
      <c r="GT19" s="105"/>
      <c r="GU19" s="105"/>
      <c r="GV19" s="105"/>
      <c r="GW19" s="105"/>
      <c r="GX19" s="105"/>
      <c r="GY19" s="105"/>
      <c r="GZ19" s="105"/>
      <c r="HA19" s="105"/>
      <c r="HB19" s="105"/>
      <c r="HC19" s="105"/>
      <c r="HD19" s="105"/>
      <c r="HE19" s="105"/>
      <c r="HF19" s="105"/>
      <c r="HG19" s="105"/>
      <c r="HH19" s="105"/>
      <c r="HI19" s="105"/>
      <c r="HJ19" s="105"/>
      <c r="HK19" s="105"/>
      <c r="HL19" s="105"/>
      <c r="HM19" s="105"/>
      <c r="HN19" s="105"/>
      <c r="HO19" s="105"/>
      <c r="HP19" s="105"/>
      <c r="HQ19" s="105"/>
      <c r="HR19" s="105"/>
      <c r="HS19" s="105"/>
      <c r="HT19" s="105"/>
      <c r="HU19" s="105"/>
      <c r="HV19" s="105"/>
      <c r="HW19" s="105"/>
      <c r="HX19" s="105"/>
      <c r="HY19" s="105"/>
      <c r="HZ19" s="105"/>
      <c r="IA19" s="105"/>
      <c r="IB19" s="105"/>
      <c r="IC19" s="105"/>
      <c r="ID19" s="105"/>
      <c r="IE19" s="105"/>
      <c r="IF19" s="105"/>
      <c r="IG19" s="105"/>
      <c r="IH19" s="105"/>
      <c r="II19" s="105"/>
      <c r="IJ19" s="105"/>
      <c r="IK19" s="105"/>
      <c r="IL19" s="105"/>
      <c r="IM19" s="105"/>
      <c r="IN19" s="105"/>
      <c r="IO19" s="105"/>
      <c r="IP19" s="105"/>
      <c r="IQ19" s="105"/>
      <c r="IR19" s="105"/>
      <c r="IS19" s="105"/>
      <c r="IT19" s="105"/>
      <c r="IU19" s="105"/>
      <c r="IV19" s="105"/>
      <c r="IW19" s="105"/>
      <c r="IX19" s="105"/>
      <c r="IY19" s="105"/>
      <c r="IZ19" s="105"/>
      <c r="JA19" s="105"/>
      <c r="JB19" s="105"/>
      <c r="JC19" s="105"/>
      <c r="JD19" s="105"/>
      <c r="JE19" s="105"/>
      <c r="JF19" s="105"/>
      <c r="JG19" s="105"/>
      <c r="JH19" s="105"/>
      <c r="JI19" s="105"/>
      <c r="JJ19" s="105"/>
      <c r="JK19" s="105"/>
      <c r="JL19" s="105"/>
      <c r="JM19" s="105"/>
      <c r="JN19" s="105"/>
      <c r="JO19" s="105"/>
      <c r="JP19" s="105"/>
      <c r="JQ19" s="105"/>
      <c r="JR19" s="105"/>
      <c r="JS19" s="105"/>
      <c r="JT19" s="105"/>
      <c r="JU19" s="105"/>
      <c r="JV19" s="105"/>
      <c r="JW19" s="105"/>
      <c r="JX19" s="105"/>
      <c r="JY19" s="105"/>
      <c r="JZ19" s="105"/>
      <c r="KA19" s="105"/>
      <c r="KB19" s="105"/>
      <c r="KC19" s="105"/>
      <c r="KD19" s="105"/>
      <c r="KE19" s="105"/>
      <c r="KF19" s="105"/>
      <c r="KG19" s="105"/>
      <c r="KH19" s="105"/>
      <c r="KI19" s="105"/>
      <c r="KJ19" s="105"/>
      <c r="KK19" s="105"/>
      <c r="KL19" s="105"/>
      <c r="KM19" s="105"/>
      <c r="KN19" s="105"/>
      <c r="KO19" s="105"/>
      <c r="KP19" s="105"/>
      <c r="KQ19" s="105"/>
      <c r="KR19" s="105"/>
      <c r="KS19" s="105"/>
      <c r="KT19" s="105"/>
      <c r="KU19" s="105"/>
      <c r="KV19" s="105"/>
      <c r="KW19" s="105"/>
      <c r="KX19" s="105"/>
      <c r="KY19" s="105"/>
      <c r="KZ19" s="105"/>
      <c r="LA19" s="105"/>
      <c r="LB19" s="105"/>
      <c r="LC19" s="105"/>
      <c r="LD19" s="105"/>
      <c r="LE19" s="105"/>
      <c r="LF19" s="105"/>
      <c r="LG19" s="105"/>
      <c r="LH19" s="105"/>
      <c r="LI19" s="105"/>
      <c r="LJ19" s="105"/>
      <c r="LK19" s="105"/>
      <c r="LL19" s="105"/>
      <c r="LM19" s="105"/>
      <c r="LN19" s="105"/>
      <c r="LO19" s="105"/>
      <c r="LP19" s="105"/>
      <c r="LQ19" s="105"/>
      <c r="LR19" s="105"/>
      <c r="LS19" s="105"/>
      <c r="LT19" s="105"/>
      <c r="LU19" s="105"/>
      <c r="LV19" s="105"/>
      <c r="LW19" s="105"/>
      <c r="LX19" s="105"/>
      <c r="LY19" s="105"/>
      <c r="LZ19" s="105"/>
      <c r="MA19" s="105"/>
      <c r="MB19" s="105"/>
      <c r="MC19" s="105"/>
      <c r="MD19" s="105"/>
      <c r="ME19" s="105"/>
      <c r="MF19" s="105"/>
      <c r="MG19" s="105"/>
      <c r="MH19" s="105"/>
      <c r="MI19" s="105"/>
      <c r="MJ19" s="105"/>
      <c r="MK19" s="105"/>
      <c r="ML19" s="105"/>
      <c r="MM19" s="105"/>
      <c r="MN19" s="105"/>
      <c r="MO19" s="105"/>
      <c r="MP19" s="105"/>
      <c r="MQ19" s="105"/>
      <c r="MR19" s="105"/>
      <c r="MS19" s="105"/>
      <c r="MT19" s="105"/>
      <c r="MU19" s="105"/>
      <c r="MV19" s="105"/>
      <c r="MW19" s="105"/>
      <c r="MX19" s="105"/>
      <c r="MY19" s="105"/>
      <c r="MZ19" s="105"/>
      <c r="NA19" s="105"/>
      <c r="NB19" s="105"/>
      <c r="NC19" s="105"/>
      <c r="ND19" s="105"/>
      <c r="NE19" s="105"/>
      <c r="NF19" s="105"/>
      <c r="NG19" s="105"/>
      <c r="NH19" s="105"/>
      <c r="NI19" s="105"/>
      <c r="NJ19" s="105"/>
      <c r="NK19" s="105"/>
      <c r="NL19" s="105"/>
      <c r="NM19" s="105"/>
      <c r="NN19" s="105"/>
      <c r="NO19" s="105"/>
      <c r="NP19" s="105"/>
      <c r="NQ19" s="105"/>
      <c r="NR19" s="105"/>
      <c r="NS19" s="105"/>
      <c r="NT19" s="105"/>
      <c r="NU19" s="105"/>
      <c r="NV19" s="105"/>
      <c r="NW19" s="105"/>
      <c r="NX19" s="105"/>
      <c r="NY19" s="105"/>
      <c r="NZ19" s="105"/>
      <c r="OA19" s="105"/>
      <c r="OB19" s="105"/>
      <c r="OC19" s="105"/>
      <c r="OD19" s="105"/>
      <c r="OE19" s="105"/>
      <c r="OF19" s="105"/>
      <c r="OG19" s="105"/>
      <c r="OH19" s="105"/>
      <c r="OI19" s="105"/>
      <c r="OJ19" s="105"/>
      <c r="OK19" s="105"/>
      <c r="OL19" s="105"/>
      <c r="OM19" s="105"/>
      <c r="ON19" s="105"/>
      <c r="OO19" s="105"/>
      <c r="OP19" s="105"/>
      <c r="OQ19" s="105"/>
      <c r="OR19" s="105"/>
      <c r="OS19" s="105"/>
      <c r="OT19" s="105"/>
      <c r="OU19" s="105"/>
      <c r="OV19" s="105"/>
      <c r="OW19" s="105"/>
      <c r="OX19" s="105"/>
      <c r="OY19" s="105"/>
      <c r="OZ19" s="105"/>
      <c r="PA19" s="105"/>
      <c r="PB19" s="105"/>
      <c r="PC19" s="105"/>
      <c r="PD19" s="105"/>
      <c r="PE19" s="105"/>
      <c r="PF19" s="105"/>
      <c r="PG19" s="105"/>
      <c r="PH19" s="105"/>
      <c r="PI19" s="105"/>
      <c r="PJ19" s="105"/>
      <c r="PK19" s="105"/>
      <c r="PL19" s="105"/>
      <c r="PM19" s="105"/>
      <c r="PN19" s="105"/>
      <c r="PO19" s="105"/>
      <c r="PP19" s="105"/>
      <c r="PQ19" s="105"/>
      <c r="PR19" s="105"/>
      <c r="PS19" s="105"/>
      <c r="PT19" s="105"/>
      <c r="PU19" s="105"/>
      <c r="PV19" s="105"/>
      <c r="PW19" s="105"/>
      <c r="PX19" s="105"/>
      <c r="PY19" s="105"/>
      <c r="PZ19" s="105"/>
      <c r="QA19" s="105"/>
      <c r="QB19" s="105"/>
      <c r="QC19" s="105"/>
      <c r="QD19" s="105"/>
      <c r="QE19" s="105"/>
      <c r="QF19" s="105"/>
      <c r="QG19" s="105"/>
      <c r="QH19" s="105"/>
      <c r="QI19" s="105"/>
      <c r="QJ19" s="105"/>
      <c r="QK19" s="105"/>
      <c r="QL19" s="105"/>
      <c r="QM19" s="105"/>
      <c r="QN19" s="105"/>
      <c r="QO19" s="105"/>
      <c r="QP19" s="105"/>
      <c r="QQ19" s="105"/>
      <c r="QR19" s="105"/>
      <c r="QS19" s="105"/>
      <c r="QT19" s="105"/>
      <c r="QU19" s="105"/>
      <c r="QV19" s="105"/>
      <c r="QW19" s="105"/>
      <c r="QX19" s="105"/>
      <c r="QY19" s="105"/>
      <c r="QZ19" s="105"/>
      <c r="RA19" s="105"/>
      <c r="RB19" s="105"/>
      <c r="RC19" s="105"/>
      <c r="RD19" s="105"/>
      <c r="RE19" s="105"/>
      <c r="RF19" s="105"/>
      <c r="RG19" s="105"/>
      <c r="RH19" s="105"/>
      <c r="RI19" s="105"/>
      <c r="RJ19" s="105"/>
      <c r="RK19" s="105"/>
      <c r="RL19" s="105"/>
      <c r="RM19" s="105"/>
      <c r="RN19" s="105"/>
      <c r="RO19" s="105"/>
      <c r="RP19" s="105"/>
      <c r="RQ19" s="105"/>
      <c r="RR19" s="105"/>
      <c r="RS19" s="105"/>
      <c r="RT19" s="105"/>
      <c r="RU19" s="105"/>
      <c r="RV19" s="105"/>
      <c r="RW19" s="105"/>
      <c r="RX19" s="105"/>
      <c r="RY19" s="105"/>
      <c r="RZ19" s="105"/>
      <c r="SA19" s="105"/>
      <c r="SB19" s="105"/>
      <c r="SC19" s="105"/>
      <c r="SD19" s="105"/>
      <c r="SE19" s="105"/>
      <c r="SF19" s="105"/>
      <c r="SG19" s="105"/>
      <c r="SH19" s="105"/>
      <c r="SI19" s="105"/>
      <c r="SJ19" s="105"/>
      <c r="SK19" s="105"/>
      <c r="SL19" s="105"/>
      <c r="SM19" s="105"/>
      <c r="SN19" s="105"/>
      <c r="SO19" s="105"/>
      <c r="SP19" s="105"/>
      <c r="SQ19" s="105"/>
      <c r="SR19" s="105"/>
      <c r="SS19" s="105"/>
      <c r="ST19" s="105"/>
      <c r="SU19" s="105"/>
      <c r="SV19" s="105"/>
      <c r="SW19" s="105"/>
      <c r="SX19" s="105"/>
      <c r="SY19" s="105"/>
      <c r="SZ19" s="105"/>
      <c r="TA19" s="105"/>
      <c r="TB19" s="105"/>
      <c r="TC19" s="105"/>
      <c r="TD19" s="105"/>
      <c r="TE19" s="105"/>
      <c r="TF19" s="105"/>
      <c r="TG19" s="105"/>
      <c r="TH19" s="105"/>
      <c r="TI19" s="105"/>
      <c r="TJ19" s="105"/>
      <c r="TK19" s="105"/>
      <c r="TL19" s="105"/>
      <c r="TM19" s="105"/>
      <c r="TN19" s="105"/>
      <c r="TO19" s="105"/>
      <c r="TP19" s="105"/>
      <c r="TQ19" s="105"/>
      <c r="TR19" s="105"/>
    </row>
    <row r="20" spans="1:694">
      <c r="A20" s="116"/>
      <c r="B20" s="117"/>
      <c r="C20" s="117"/>
      <c r="D20" s="117"/>
      <c r="E20" s="117"/>
      <c r="F20" s="103"/>
      <c r="G20" s="104"/>
      <c r="H20" s="118"/>
      <c r="I20" s="114"/>
      <c r="J20" s="114"/>
      <c r="K20" s="133"/>
      <c r="L20" s="133"/>
      <c r="M20" s="133"/>
      <c r="N20" s="133"/>
      <c r="O20" s="133"/>
      <c r="P20" s="133"/>
      <c r="Q20" s="133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  <c r="BT20" s="105"/>
      <c r="BU20" s="105"/>
      <c r="BV20" s="105"/>
      <c r="BW20" s="105"/>
      <c r="BX20" s="105"/>
      <c r="BY20" s="105"/>
      <c r="BZ20" s="105"/>
      <c r="CA20" s="105"/>
      <c r="CB20" s="105"/>
      <c r="CC20" s="105"/>
      <c r="CD20" s="105"/>
      <c r="CE20" s="105"/>
      <c r="CF20" s="105"/>
      <c r="CG20" s="105"/>
      <c r="CH20" s="105"/>
      <c r="CI20" s="105"/>
      <c r="CJ20" s="105"/>
      <c r="CK20" s="105"/>
      <c r="CL20" s="105"/>
      <c r="CM20" s="105"/>
      <c r="CN20" s="105"/>
      <c r="CO20" s="105"/>
      <c r="CP20" s="105"/>
      <c r="CQ20" s="105"/>
      <c r="CR20" s="105"/>
      <c r="CS20" s="105"/>
      <c r="CT20" s="105"/>
      <c r="CU20" s="105"/>
      <c r="CV20" s="105"/>
      <c r="CW20" s="105"/>
      <c r="CX20" s="105"/>
      <c r="CY20" s="105"/>
      <c r="CZ20" s="105"/>
      <c r="DA20" s="105"/>
      <c r="DB20" s="105"/>
      <c r="DC20" s="105"/>
      <c r="DD20" s="105"/>
      <c r="DE20" s="105"/>
      <c r="DF20" s="105"/>
      <c r="DG20" s="105"/>
      <c r="DH20" s="105"/>
      <c r="DI20" s="105"/>
      <c r="DJ20" s="105"/>
      <c r="DK20" s="105"/>
      <c r="DL20" s="105"/>
      <c r="DM20" s="105"/>
      <c r="DN20" s="105"/>
      <c r="DO20" s="105"/>
      <c r="DP20" s="105"/>
      <c r="DQ20" s="105"/>
      <c r="DR20" s="105"/>
      <c r="DS20" s="105"/>
      <c r="DT20" s="105"/>
      <c r="DU20" s="105"/>
      <c r="DV20" s="105"/>
      <c r="DW20" s="105"/>
      <c r="DX20" s="105"/>
      <c r="DY20" s="105"/>
      <c r="DZ20" s="105"/>
      <c r="EA20" s="105"/>
      <c r="EB20" s="105"/>
      <c r="EC20" s="105"/>
      <c r="ED20" s="105"/>
      <c r="EE20" s="105"/>
      <c r="EF20" s="105"/>
      <c r="EG20" s="105"/>
      <c r="EH20" s="105"/>
      <c r="EI20" s="105"/>
      <c r="EJ20" s="105"/>
      <c r="EK20" s="105"/>
      <c r="EL20" s="105"/>
      <c r="EM20" s="105"/>
      <c r="EN20" s="105"/>
      <c r="EO20" s="105"/>
      <c r="EP20" s="105"/>
      <c r="EQ20" s="105"/>
      <c r="ER20" s="105"/>
      <c r="ES20" s="105"/>
      <c r="ET20" s="105"/>
      <c r="EU20" s="105"/>
      <c r="EV20" s="105"/>
      <c r="EW20" s="105"/>
      <c r="EX20" s="105"/>
      <c r="EY20" s="105"/>
      <c r="EZ20" s="105"/>
      <c r="FA20" s="105"/>
      <c r="FB20" s="105"/>
      <c r="FC20" s="105"/>
      <c r="FD20" s="105"/>
      <c r="FE20" s="105"/>
      <c r="FF20" s="105"/>
      <c r="FG20" s="105"/>
      <c r="FH20" s="105"/>
      <c r="FI20" s="105"/>
      <c r="FJ20" s="105"/>
      <c r="FK20" s="105"/>
      <c r="FL20" s="105"/>
      <c r="FM20" s="105"/>
      <c r="FN20" s="105"/>
      <c r="FO20" s="105"/>
      <c r="FP20" s="105"/>
      <c r="FQ20" s="105"/>
      <c r="FR20" s="105"/>
      <c r="FS20" s="105"/>
      <c r="FT20" s="105"/>
      <c r="FU20" s="105"/>
      <c r="FV20" s="105"/>
      <c r="FW20" s="105"/>
      <c r="FX20" s="105"/>
      <c r="FY20" s="105"/>
      <c r="FZ20" s="105"/>
      <c r="GA20" s="105"/>
      <c r="GB20" s="105"/>
      <c r="GC20" s="105"/>
      <c r="GD20" s="105"/>
      <c r="GE20" s="105"/>
      <c r="GF20" s="105"/>
      <c r="GG20" s="105"/>
      <c r="GH20" s="105"/>
      <c r="GI20" s="105"/>
      <c r="GJ20" s="105"/>
      <c r="GK20" s="105"/>
      <c r="GL20" s="105"/>
      <c r="GM20" s="105"/>
      <c r="GN20" s="105"/>
      <c r="GO20" s="105"/>
      <c r="GP20" s="105"/>
      <c r="GQ20" s="105"/>
      <c r="GR20" s="105"/>
      <c r="GS20" s="105"/>
      <c r="GT20" s="105"/>
      <c r="GU20" s="105"/>
      <c r="GV20" s="105"/>
      <c r="GW20" s="105"/>
      <c r="GX20" s="105"/>
      <c r="GY20" s="105"/>
      <c r="GZ20" s="105"/>
      <c r="HA20" s="105"/>
      <c r="HB20" s="105"/>
      <c r="HC20" s="105"/>
      <c r="HD20" s="105"/>
      <c r="HE20" s="105"/>
      <c r="HF20" s="105"/>
      <c r="HG20" s="105"/>
      <c r="HH20" s="105"/>
      <c r="HI20" s="105"/>
      <c r="HJ20" s="105"/>
      <c r="HK20" s="105"/>
      <c r="HL20" s="105"/>
      <c r="HM20" s="105"/>
      <c r="HN20" s="105"/>
      <c r="HO20" s="105"/>
      <c r="HP20" s="105"/>
      <c r="HQ20" s="105"/>
      <c r="HR20" s="105"/>
      <c r="HS20" s="105"/>
      <c r="HT20" s="105"/>
      <c r="HU20" s="105"/>
      <c r="HV20" s="105"/>
      <c r="HW20" s="105"/>
      <c r="HX20" s="105"/>
      <c r="HY20" s="105"/>
      <c r="HZ20" s="105"/>
      <c r="IA20" s="105"/>
      <c r="IB20" s="105"/>
      <c r="IC20" s="105"/>
      <c r="ID20" s="105"/>
      <c r="IE20" s="105"/>
      <c r="IF20" s="105"/>
      <c r="IG20" s="105"/>
      <c r="IH20" s="105"/>
      <c r="II20" s="105"/>
      <c r="IJ20" s="105"/>
      <c r="IK20" s="105"/>
      <c r="IL20" s="105"/>
      <c r="IM20" s="105"/>
      <c r="IN20" s="105"/>
      <c r="IO20" s="105"/>
      <c r="IP20" s="105"/>
      <c r="IQ20" s="105"/>
      <c r="IR20" s="105"/>
      <c r="IS20" s="105"/>
      <c r="IT20" s="105"/>
      <c r="IU20" s="105"/>
      <c r="IV20" s="105"/>
      <c r="IW20" s="105"/>
      <c r="IX20" s="105"/>
      <c r="IY20" s="105"/>
      <c r="IZ20" s="105"/>
      <c r="JA20" s="105"/>
      <c r="JB20" s="105"/>
      <c r="JC20" s="105"/>
      <c r="JD20" s="105"/>
      <c r="JE20" s="105"/>
      <c r="JF20" s="105"/>
      <c r="JG20" s="105"/>
      <c r="JH20" s="105"/>
      <c r="JI20" s="105"/>
      <c r="JJ20" s="105"/>
      <c r="JK20" s="105"/>
      <c r="JL20" s="105"/>
      <c r="JM20" s="105"/>
      <c r="JN20" s="105"/>
      <c r="JO20" s="105"/>
      <c r="JP20" s="105"/>
      <c r="JQ20" s="105"/>
      <c r="JR20" s="105"/>
      <c r="JS20" s="105"/>
      <c r="JT20" s="105"/>
      <c r="JU20" s="105"/>
      <c r="JV20" s="105"/>
      <c r="JW20" s="105"/>
      <c r="JX20" s="105"/>
      <c r="JY20" s="105"/>
      <c r="JZ20" s="105"/>
      <c r="KA20" s="105"/>
      <c r="KB20" s="105"/>
      <c r="KC20" s="105"/>
      <c r="KD20" s="105"/>
      <c r="KE20" s="105"/>
      <c r="KF20" s="105"/>
      <c r="KG20" s="105"/>
      <c r="KH20" s="105"/>
      <c r="KI20" s="105"/>
      <c r="KJ20" s="105"/>
      <c r="KK20" s="105"/>
      <c r="KL20" s="105"/>
      <c r="KM20" s="105"/>
      <c r="KN20" s="105"/>
      <c r="KO20" s="105"/>
      <c r="KP20" s="105"/>
      <c r="KQ20" s="105"/>
      <c r="KR20" s="105"/>
      <c r="KS20" s="105"/>
      <c r="KT20" s="105"/>
      <c r="KU20" s="105"/>
      <c r="KV20" s="105"/>
      <c r="KW20" s="105"/>
      <c r="KX20" s="105"/>
      <c r="KY20" s="105"/>
      <c r="KZ20" s="105"/>
      <c r="LA20" s="105"/>
      <c r="LB20" s="105"/>
      <c r="LC20" s="105"/>
      <c r="LD20" s="105"/>
      <c r="LE20" s="105"/>
      <c r="LF20" s="105"/>
      <c r="LG20" s="105"/>
      <c r="LH20" s="105"/>
      <c r="LI20" s="105"/>
      <c r="LJ20" s="105"/>
      <c r="LK20" s="105"/>
      <c r="LL20" s="105"/>
      <c r="LM20" s="105"/>
      <c r="LN20" s="105"/>
      <c r="LO20" s="105"/>
      <c r="LP20" s="105"/>
      <c r="LQ20" s="105"/>
      <c r="LR20" s="105"/>
      <c r="LS20" s="105"/>
      <c r="LT20" s="105"/>
      <c r="LU20" s="105"/>
      <c r="LV20" s="105"/>
      <c r="LW20" s="105"/>
      <c r="LX20" s="105"/>
      <c r="LY20" s="105"/>
      <c r="LZ20" s="105"/>
      <c r="MA20" s="105"/>
      <c r="MB20" s="105"/>
      <c r="MC20" s="105"/>
      <c r="MD20" s="105"/>
      <c r="ME20" s="105"/>
      <c r="MF20" s="105"/>
      <c r="MG20" s="105"/>
      <c r="MH20" s="105"/>
      <c r="MI20" s="105"/>
      <c r="MJ20" s="105"/>
      <c r="MK20" s="105"/>
      <c r="ML20" s="105"/>
      <c r="MM20" s="105"/>
      <c r="MN20" s="105"/>
      <c r="MO20" s="105"/>
      <c r="MP20" s="105"/>
      <c r="MQ20" s="105"/>
      <c r="MR20" s="105"/>
      <c r="MS20" s="105"/>
      <c r="MT20" s="105"/>
      <c r="MU20" s="105"/>
      <c r="MV20" s="105"/>
      <c r="MW20" s="105"/>
      <c r="MX20" s="105"/>
      <c r="MY20" s="105"/>
      <c r="MZ20" s="105"/>
      <c r="NA20" s="105"/>
      <c r="NB20" s="105"/>
      <c r="NC20" s="105"/>
      <c r="ND20" s="105"/>
      <c r="NE20" s="105"/>
      <c r="NF20" s="105"/>
      <c r="NG20" s="105"/>
      <c r="NH20" s="105"/>
      <c r="NI20" s="105"/>
      <c r="NJ20" s="105"/>
      <c r="NK20" s="105"/>
      <c r="NL20" s="105"/>
      <c r="NM20" s="105"/>
      <c r="NN20" s="105"/>
      <c r="NO20" s="105"/>
      <c r="NP20" s="105"/>
      <c r="NQ20" s="105"/>
      <c r="NR20" s="105"/>
      <c r="NS20" s="105"/>
      <c r="NT20" s="105"/>
      <c r="NU20" s="105"/>
      <c r="NV20" s="105"/>
      <c r="NW20" s="105"/>
      <c r="NX20" s="105"/>
      <c r="NY20" s="105"/>
      <c r="NZ20" s="105"/>
      <c r="OA20" s="105"/>
      <c r="OB20" s="105"/>
      <c r="OC20" s="105"/>
      <c r="OD20" s="105"/>
      <c r="OE20" s="105"/>
      <c r="OF20" s="105"/>
      <c r="OG20" s="105"/>
      <c r="OH20" s="105"/>
      <c r="OI20" s="105"/>
      <c r="OJ20" s="105"/>
      <c r="OK20" s="105"/>
      <c r="OL20" s="105"/>
      <c r="OM20" s="105"/>
      <c r="ON20" s="105"/>
      <c r="OO20" s="105"/>
      <c r="OP20" s="105"/>
      <c r="OQ20" s="105"/>
      <c r="OR20" s="105"/>
      <c r="OS20" s="105"/>
      <c r="OT20" s="105"/>
      <c r="OU20" s="105"/>
      <c r="OV20" s="105"/>
      <c r="OW20" s="105"/>
      <c r="OX20" s="105"/>
      <c r="OY20" s="105"/>
      <c r="OZ20" s="105"/>
      <c r="PA20" s="105"/>
      <c r="PB20" s="105"/>
      <c r="PC20" s="105"/>
      <c r="PD20" s="105"/>
      <c r="PE20" s="105"/>
      <c r="PF20" s="105"/>
      <c r="PG20" s="105"/>
      <c r="PH20" s="105"/>
      <c r="PI20" s="105"/>
      <c r="PJ20" s="105"/>
      <c r="PK20" s="105"/>
      <c r="PL20" s="105"/>
      <c r="PM20" s="105"/>
      <c r="PN20" s="105"/>
      <c r="PO20" s="105"/>
      <c r="PP20" s="105"/>
      <c r="PQ20" s="105"/>
      <c r="PR20" s="105"/>
      <c r="PS20" s="105"/>
      <c r="PT20" s="105"/>
      <c r="PU20" s="105"/>
      <c r="PV20" s="105"/>
      <c r="PW20" s="105"/>
      <c r="PX20" s="105"/>
      <c r="PY20" s="105"/>
      <c r="PZ20" s="105"/>
      <c r="QA20" s="105"/>
      <c r="QB20" s="105"/>
      <c r="QC20" s="105"/>
      <c r="QD20" s="105"/>
      <c r="QE20" s="105"/>
      <c r="QF20" s="105"/>
      <c r="QG20" s="105"/>
      <c r="QH20" s="105"/>
      <c r="QI20" s="105"/>
      <c r="QJ20" s="105"/>
      <c r="QK20" s="105"/>
      <c r="QL20" s="105"/>
      <c r="QM20" s="105"/>
      <c r="QN20" s="105"/>
      <c r="QO20" s="105"/>
      <c r="QP20" s="105"/>
      <c r="QQ20" s="105"/>
      <c r="QR20" s="105"/>
      <c r="QS20" s="105"/>
      <c r="QT20" s="105"/>
      <c r="QU20" s="105"/>
      <c r="QV20" s="105"/>
      <c r="QW20" s="105"/>
      <c r="QX20" s="105"/>
      <c r="QY20" s="105"/>
      <c r="QZ20" s="105"/>
      <c r="RA20" s="105"/>
      <c r="RB20" s="105"/>
      <c r="RC20" s="105"/>
      <c r="RD20" s="105"/>
      <c r="RE20" s="105"/>
      <c r="RF20" s="105"/>
      <c r="RG20" s="105"/>
      <c r="RH20" s="105"/>
      <c r="RI20" s="105"/>
      <c r="RJ20" s="105"/>
      <c r="RK20" s="105"/>
      <c r="RL20" s="105"/>
      <c r="RM20" s="105"/>
      <c r="RN20" s="105"/>
      <c r="RO20" s="105"/>
      <c r="RP20" s="105"/>
      <c r="RQ20" s="105"/>
      <c r="RR20" s="105"/>
      <c r="RS20" s="105"/>
      <c r="RT20" s="105"/>
      <c r="RU20" s="105"/>
      <c r="RV20" s="105"/>
      <c r="RW20" s="105"/>
      <c r="RX20" s="105"/>
      <c r="RY20" s="105"/>
      <c r="RZ20" s="105"/>
      <c r="SA20" s="105"/>
      <c r="SB20" s="105"/>
      <c r="SC20" s="105"/>
      <c r="SD20" s="105"/>
      <c r="SE20" s="105"/>
      <c r="SF20" s="105"/>
      <c r="SG20" s="105"/>
      <c r="SH20" s="105"/>
      <c r="SI20" s="105"/>
      <c r="SJ20" s="105"/>
      <c r="SK20" s="105"/>
      <c r="SL20" s="105"/>
      <c r="SM20" s="105"/>
      <c r="SN20" s="105"/>
      <c r="SO20" s="105"/>
      <c r="SP20" s="105"/>
      <c r="SQ20" s="105"/>
      <c r="SR20" s="105"/>
      <c r="SS20" s="105"/>
      <c r="ST20" s="105"/>
      <c r="SU20" s="105"/>
      <c r="SV20" s="105"/>
      <c r="SW20" s="105"/>
      <c r="SX20" s="105"/>
      <c r="SY20" s="105"/>
      <c r="SZ20" s="105"/>
      <c r="TA20" s="105"/>
      <c r="TB20" s="105"/>
      <c r="TC20" s="105"/>
      <c r="TD20" s="105"/>
      <c r="TE20" s="105"/>
      <c r="TF20" s="105"/>
      <c r="TG20" s="105"/>
      <c r="TH20" s="105"/>
      <c r="TI20" s="105"/>
      <c r="TJ20" s="105"/>
      <c r="TK20" s="105"/>
      <c r="TL20" s="105"/>
      <c r="TM20" s="105"/>
      <c r="TN20" s="105"/>
      <c r="TO20" s="105"/>
      <c r="TP20" s="105"/>
      <c r="TQ20" s="105"/>
      <c r="TR20" s="105"/>
    </row>
    <row r="21" spans="1:694" s="104" customFormat="1">
      <c r="A21" s="116"/>
      <c r="B21" s="117"/>
      <c r="C21" s="117"/>
      <c r="D21" s="117"/>
      <c r="E21" s="117"/>
      <c r="F21" s="103"/>
      <c r="H21" s="118"/>
      <c r="I21" s="114"/>
      <c r="J21" s="114"/>
      <c r="K21" s="127"/>
      <c r="L21" s="127"/>
      <c r="M21" s="127"/>
      <c r="N21" s="127"/>
      <c r="O21" s="127"/>
      <c r="P21" s="127"/>
    </row>
    <row r="22" spans="1:694" s="134" customFormat="1">
      <c r="A22" s="116"/>
      <c r="B22" s="117"/>
      <c r="C22" s="117"/>
      <c r="D22" s="117"/>
      <c r="E22" s="117"/>
      <c r="F22" s="104"/>
      <c r="G22" s="104"/>
      <c r="H22" s="118"/>
      <c r="I22" s="114"/>
      <c r="J22" s="114"/>
      <c r="L22" s="153"/>
      <c r="M22" s="135"/>
      <c r="N22" s="135"/>
      <c r="O22" s="135"/>
      <c r="P22" s="135"/>
      <c r="Q22" s="135"/>
      <c r="R22" s="136"/>
      <c r="S22" s="137"/>
      <c r="T22" s="137"/>
    </row>
    <row r="23" spans="1:694" s="138" customFormat="1">
      <c r="A23" s="116"/>
      <c r="B23" s="117"/>
      <c r="C23" s="117"/>
      <c r="D23" s="117"/>
      <c r="E23" s="117"/>
      <c r="F23" s="103"/>
      <c r="G23" s="118"/>
      <c r="H23" s="118"/>
      <c r="I23" s="103"/>
      <c r="J23" s="103"/>
      <c r="K23" s="140"/>
      <c r="L23" s="157"/>
      <c r="M23" s="135"/>
      <c r="N23" s="135"/>
      <c r="O23" s="135"/>
      <c r="P23" s="135"/>
      <c r="Q23" s="135"/>
      <c r="R23" s="141"/>
      <c r="S23" s="142"/>
      <c r="T23" s="140"/>
    </row>
    <row r="24" spans="1:694" s="143" customFormat="1" ht="15.75">
      <c r="A24" s="153"/>
      <c r="B24" s="136"/>
      <c r="C24" s="136"/>
      <c r="D24" s="136"/>
      <c r="E24" s="136"/>
      <c r="F24" s="136"/>
      <c r="G24" s="153"/>
      <c r="H24" s="153"/>
      <c r="I24" s="153"/>
      <c r="J24" s="134"/>
      <c r="K24" s="144"/>
      <c r="L24" s="145"/>
      <c r="M24" s="144"/>
      <c r="N24" s="135"/>
      <c r="O24" s="135"/>
      <c r="P24" s="135"/>
      <c r="Q24" s="135"/>
      <c r="R24" s="146"/>
      <c r="T24" s="144"/>
    </row>
    <row r="25" spans="1:694" s="147" customFormat="1" ht="15.75">
      <c r="A25" s="139"/>
      <c r="B25" s="154"/>
      <c r="C25" s="154"/>
      <c r="D25" s="154"/>
      <c r="E25" s="155"/>
      <c r="F25" s="155"/>
      <c r="G25" s="155"/>
      <c r="H25" s="217"/>
      <c r="I25" s="142"/>
      <c r="J25" s="142"/>
      <c r="K25" s="148"/>
      <c r="L25" s="156"/>
      <c r="M25" s="148"/>
      <c r="N25" s="135"/>
      <c r="O25" s="135"/>
      <c r="P25" s="135"/>
      <c r="Q25" s="135"/>
      <c r="R25" s="150"/>
      <c r="T25" s="148"/>
    </row>
    <row r="26" spans="1:694" s="104" customFormat="1">
      <c r="A26" s="221" t="s">
        <v>278</v>
      </c>
      <c r="B26" s="221"/>
      <c r="C26" s="221"/>
      <c r="D26" s="221"/>
      <c r="E26" s="214"/>
      <c r="F26" s="145"/>
      <c r="G26" s="151" t="s">
        <v>253</v>
      </c>
      <c r="H26" s="223" t="s">
        <v>442</v>
      </c>
      <c r="I26" s="223"/>
      <c r="J26" s="143"/>
      <c r="K26" s="118"/>
      <c r="L26" s="158"/>
    </row>
    <row r="27" spans="1:694" s="104" customFormat="1">
      <c r="A27" s="222" t="s">
        <v>279</v>
      </c>
      <c r="B27" s="222"/>
      <c r="C27" s="222"/>
      <c r="D27" s="222"/>
      <c r="E27" s="215"/>
      <c r="F27" s="149"/>
      <c r="G27" s="156" t="s">
        <v>254</v>
      </c>
      <c r="H27" s="222" t="s">
        <v>441</v>
      </c>
      <c r="I27" s="222"/>
      <c r="J27" s="147"/>
      <c r="K27" s="118"/>
      <c r="L27" s="103"/>
    </row>
    <row r="28" spans="1:694" s="104" customFormat="1">
      <c r="A28" s="116"/>
      <c r="B28" s="117"/>
      <c r="C28" s="117"/>
      <c r="D28" s="117"/>
      <c r="E28" s="117"/>
      <c r="F28" s="117"/>
      <c r="G28" s="114"/>
      <c r="K28" s="127"/>
      <c r="L28" s="127"/>
      <c r="M28" s="127"/>
      <c r="N28" s="127"/>
      <c r="O28" s="127"/>
      <c r="P28" s="127"/>
    </row>
    <row r="29" spans="1:694" s="104" customFormat="1">
      <c r="A29" s="116"/>
      <c r="B29" s="117"/>
      <c r="C29" s="117"/>
      <c r="D29" s="117"/>
      <c r="E29" s="117"/>
      <c r="F29" s="117"/>
      <c r="G29" s="103"/>
      <c r="K29" s="127"/>
      <c r="L29" s="127"/>
      <c r="M29" s="127"/>
      <c r="N29" s="127"/>
      <c r="O29" s="127"/>
      <c r="P29" s="127"/>
    </row>
    <row r="30" spans="1:694" s="104" customFormat="1">
      <c r="A30" s="116"/>
      <c r="B30" s="117"/>
      <c r="C30" s="117"/>
      <c r="D30" s="117"/>
      <c r="E30" s="117"/>
      <c r="F30" s="103"/>
      <c r="G30" s="118"/>
      <c r="H30" s="118"/>
      <c r="I30" s="103"/>
      <c r="J30" s="103"/>
      <c r="K30" s="127"/>
      <c r="L30" s="127"/>
      <c r="M30" s="127"/>
      <c r="N30" s="127"/>
      <c r="O30" s="127"/>
      <c r="P30" s="127"/>
    </row>
    <row r="31" spans="1:694" s="122" customFormat="1">
      <c r="A31" s="116"/>
      <c r="B31" s="117"/>
      <c r="C31" s="117"/>
      <c r="D31" s="117"/>
      <c r="E31" s="117"/>
      <c r="F31" s="103"/>
      <c r="G31" s="118"/>
      <c r="H31" s="118"/>
      <c r="I31" s="119"/>
      <c r="J31" s="119"/>
      <c r="K31" s="126"/>
      <c r="L31" s="126"/>
      <c r="M31" s="126"/>
      <c r="N31" s="126"/>
      <c r="O31" s="126"/>
      <c r="P31" s="126"/>
    </row>
    <row r="32" spans="1:694">
      <c r="A32" s="116"/>
      <c r="B32" s="117"/>
      <c r="C32" s="117"/>
      <c r="D32" s="117"/>
      <c r="E32" s="117"/>
      <c r="F32" s="103"/>
      <c r="G32" s="118"/>
      <c r="H32" s="118"/>
      <c r="TS32" s="104"/>
      <c r="TT32" s="104"/>
      <c r="TU32" s="104"/>
      <c r="TV32" s="104"/>
      <c r="TW32" s="104"/>
      <c r="TX32" s="104"/>
      <c r="TY32" s="104"/>
      <c r="TZ32" s="104"/>
      <c r="UA32" s="104"/>
      <c r="UB32" s="104"/>
      <c r="UC32" s="104"/>
      <c r="UD32" s="104"/>
      <c r="UE32" s="104"/>
      <c r="UF32" s="104"/>
      <c r="UG32" s="104"/>
      <c r="UH32" s="104"/>
      <c r="UI32" s="104"/>
      <c r="UJ32" s="104"/>
      <c r="UK32" s="104"/>
      <c r="UL32" s="104"/>
      <c r="UM32" s="104"/>
      <c r="UN32" s="104"/>
      <c r="UO32" s="104"/>
      <c r="UP32" s="104"/>
      <c r="UQ32" s="104"/>
      <c r="UR32" s="104"/>
      <c r="US32" s="104"/>
      <c r="UT32" s="104"/>
      <c r="UU32" s="104"/>
      <c r="UV32" s="104"/>
      <c r="UW32" s="104"/>
      <c r="UX32" s="104"/>
      <c r="UY32" s="104"/>
      <c r="UZ32" s="104"/>
      <c r="VA32" s="104"/>
      <c r="VB32" s="104"/>
      <c r="VC32" s="104"/>
      <c r="VD32" s="104"/>
      <c r="VE32" s="104"/>
      <c r="VF32" s="104"/>
      <c r="VG32" s="104"/>
      <c r="VH32" s="104"/>
      <c r="VI32" s="104"/>
      <c r="VJ32" s="104"/>
      <c r="VK32" s="104"/>
      <c r="VL32" s="104"/>
      <c r="VM32" s="104"/>
      <c r="VN32" s="104"/>
      <c r="VO32" s="104"/>
      <c r="VP32" s="104"/>
      <c r="VQ32" s="104"/>
      <c r="VR32" s="104"/>
      <c r="VS32" s="104"/>
      <c r="VT32" s="104"/>
      <c r="VU32" s="104"/>
      <c r="VV32" s="104"/>
      <c r="VW32" s="104"/>
      <c r="VX32" s="104"/>
      <c r="VY32" s="104"/>
      <c r="VZ32" s="104"/>
      <c r="WA32" s="104"/>
      <c r="WB32" s="104"/>
      <c r="WC32" s="104"/>
      <c r="WD32" s="104"/>
      <c r="WE32" s="104"/>
      <c r="WF32" s="104"/>
      <c r="WG32" s="104"/>
      <c r="WH32" s="104"/>
      <c r="WI32" s="104"/>
      <c r="WJ32" s="104"/>
      <c r="WK32" s="104"/>
      <c r="WL32" s="104"/>
      <c r="WM32" s="104"/>
      <c r="WN32" s="104"/>
      <c r="WO32" s="104"/>
      <c r="WP32" s="104"/>
      <c r="WQ32" s="104"/>
      <c r="WR32" s="104"/>
      <c r="WS32" s="104"/>
      <c r="WT32" s="104"/>
      <c r="WU32" s="104"/>
      <c r="WV32" s="104"/>
      <c r="WW32" s="104"/>
      <c r="WX32" s="104"/>
      <c r="WY32" s="104"/>
      <c r="WZ32" s="104"/>
      <c r="XA32" s="104"/>
      <c r="XB32" s="104"/>
      <c r="XC32" s="104"/>
      <c r="XD32" s="104"/>
      <c r="XE32" s="104"/>
      <c r="XF32" s="104"/>
      <c r="XG32" s="104"/>
      <c r="XH32" s="104"/>
      <c r="XI32" s="104"/>
      <c r="XJ32" s="104"/>
      <c r="XK32" s="104"/>
      <c r="XL32" s="104"/>
      <c r="XM32" s="104"/>
      <c r="XN32" s="104"/>
      <c r="XO32" s="104"/>
      <c r="XP32" s="104"/>
      <c r="XQ32" s="104"/>
      <c r="XR32" s="104"/>
      <c r="XS32" s="104"/>
      <c r="XT32" s="104"/>
      <c r="XU32" s="104"/>
      <c r="XV32" s="104"/>
      <c r="XW32" s="104"/>
      <c r="XX32" s="104"/>
      <c r="XY32" s="104"/>
      <c r="XZ32" s="104"/>
      <c r="YA32" s="104"/>
      <c r="YB32" s="104"/>
      <c r="YC32" s="104"/>
      <c r="YD32" s="104"/>
      <c r="YE32" s="104"/>
      <c r="YF32" s="104"/>
      <c r="YG32" s="104"/>
      <c r="YH32" s="104"/>
      <c r="YI32" s="104"/>
      <c r="YJ32" s="104"/>
      <c r="YK32" s="104"/>
      <c r="YL32" s="104"/>
      <c r="YM32" s="104"/>
      <c r="YN32" s="104"/>
      <c r="YO32" s="104"/>
      <c r="YP32" s="104"/>
      <c r="YQ32" s="104"/>
      <c r="YR32" s="104"/>
      <c r="YS32" s="104"/>
      <c r="YT32" s="104"/>
      <c r="YU32" s="104"/>
      <c r="YV32" s="104"/>
      <c r="YW32" s="104"/>
      <c r="YX32" s="104"/>
      <c r="YY32" s="104"/>
      <c r="YZ32" s="104"/>
      <c r="ZA32" s="104"/>
      <c r="ZB32" s="104"/>
      <c r="ZC32" s="104"/>
      <c r="ZD32" s="104"/>
      <c r="ZE32" s="104"/>
      <c r="ZF32" s="104"/>
      <c r="ZG32" s="104"/>
      <c r="ZH32" s="104"/>
      <c r="ZI32" s="104"/>
      <c r="ZJ32" s="104"/>
      <c r="ZK32" s="104"/>
      <c r="ZL32" s="104"/>
      <c r="ZM32" s="104"/>
      <c r="ZN32" s="104"/>
      <c r="ZO32" s="104"/>
      <c r="ZP32" s="104"/>
      <c r="ZQ32" s="104"/>
      <c r="ZR32" s="104"/>
    </row>
    <row r="33" spans="1:693" s="127" customFormat="1">
      <c r="A33" s="106"/>
      <c r="B33" s="107"/>
      <c r="C33" s="107"/>
      <c r="D33" s="107"/>
      <c r="E33" s="107"/>
      <c r="F33" s="108"/>
      <c r="G33" s="109"/>
      <c r="H33" s="110"/>
      <c r="I33" s="121"/>
      <c r="J33" s="121"/>
    </row>
    <row r="34" spans="1:693">
      <c r="A34" s="123"/>
      <c r="B34" s="124"/>
      <c r="C34" s="124"/>
      <c r="D34" s="124"/>
      <c r="E34" s="124"/>
      <c r="F34" s="125"/>
      <c r="G34" s="123"/>
      <c r="H34" s="213"/>
      <c r="TS34" s="104"/>
      <c r="TT34" s="104"/>
      <c r="TU34" s="104"/>
      <c r="TV34" s="104"/>
      <c r="TW34" s="104"/>
      <c r="TX34" s="104"/>
      <c r="TY34" s="104"/>
      <c r="TZ34" s="104"/>
      <c r="UA34" s="104"/>
      <c r="UB34" s="104"/>
      <c r="UC34" s="104"/>
      <c r="UD34" s="104"/>
      <c r="UE34" s="104"/>
      <c r="UF34" s="104"/>
      <c r="UG34" s="104"/>
      <c r="UH34" s="104"/>
      <c r="UI34" s="104"/>
      <c r="UJ34" s="104"/>
      <c r="UK34" s="104"/>
      <c r="UL34" s="104"/>
      <c r="UM34" s="104"/>
      <c r="UN34" s="104"/>
      <c r="UO34" s="104"/>
      <c r="UP34" s="104"/>
      <c r="UQ34" s="104"/>
      <c r="UR34" s="104"/>
      <c r="US34" s="104"/>
      <c r="UT34" s="104"/>
      <c r="UU34" s="104"/>
      <c r="UV34" s="104"/>
      <c r="UW34" s="104"/>
      <c r="UX34" s="104"/>
      <c r="UY34" s="104"/>
      <c r="UZ34" s="104"/>
      <c r="VA34" s="104"/>
      <c r="VB34" s="104"/>
      <c r="VC34" s="104"/>
      <c r="VD34" s="104"/>
      <c r="VE34" s="104"/>
      <c r="VF34" s="104"/>
      <c r="VG34" s="104"/>
      <c r="VH34" s="104"/>
      <c r="VI34" s="104"/>
      <c r="VJ34" s="104"/>
      <c r="VK34" s="104"/>
      <c r="VL34" s="104"/>
      <c r="VM34" s="104"/>
      <c r="VN34" s="104"/>
      <c r="VO34" s="104"/>
      <c r="VP34" s="104"/>
      <c r="VQ34" s="104"/>
      <c r="VR34" s="104"/>
      <c r="VS34" s="104"/>
      <c r="VT34" s="104"/>
      <c r="VU34" s="104"/>
      <c r="VV34" s="104"/>
      <c r="VW34" s="104"/>
      <c r="VX34" s="104"/>
      <c r="VY34" s="104"/>
      <c r="VZ34" s="104"/>
      <c r="WA34" s="104"/>
      <c r="WB34" s="104"/>
      <c r="WC34" s="104"/>
      <c r="WD34" s="104"/>
      <c r="WE34" s="104"/>
      <c r="WF34" s="104"/>
      <c r="WG34" s="104"/>
      <c r="WH34" s="104"/>
      <c r="WI34" s="104"/>
      <c r="WJ34" s="104"/>
      <c r="WK34" s="104"/>
      <c r="WL34" s="104"/>
      <c r="WM34" s="104"/>
      <c r="WN34" s="104"/>
      <c r="WO34" s="104"/>
      <c r="WP34" s="104"/>
      <c r="WQ34" s="104"/>
      <c r="WR34" s="104"/>
      <c r="WS34" s="104"/>
      <c r="WT34" s="104"/>
      <c r="WU34" s="104"/>
      <c r="WV34" s="104"/>
      <c r="WW34" s="104"/>
      <c r="WX34" s="104"/>
      <c r="WY34" s="104"/>
      <c r="WZ34" s="104"/>
      <c r="XA34" s="104"/>
      <c r="XB34" s="104"/>
      <c r="XC34" s="104"/>
      <c r="XD34" s="104"/>
      <c r="XE34" s="104"/>
      <c r="XF34" s="104"/>
      <c r="XG34" s="104"/>
      <c r="XH34" s="104"/>
      <c r="XI34" s="104"/>
      <c r="XJ34" s="104"/>
      <c r="XK34" s="104"/>
      <c r="XL34" s="104"/>
      <c r="XM34" s="104"/>
      <c r="XN34" s="104"/>
      <c r="XO34" s="104"/>
      <c r="XP34" s="104"/>
      <c r="XQ34" s="104"/>
      <c r="XR34" s="104"/>
      <c r="XS34" s="104"/>
      <c r="XT34" s="104"/>
      <c r="XU34" s="104"/>
      <c r="XV34" s="104"/>
      <c r="XW34" s="104"/>
      <c r="XX34" s="104"/>
      <c r="XY34" s="104"/>
      <c r="XZ34" s="104"/>
      <c r="YA34" s="104"/>
      <c r="YB34" s="104"/>
      <c r="YC34" s="104"/>
      <c r="YD34" s="104"/>
      <c r="YE34" s="104"/>
      <c r="YF34" s="104"/>
      <c r="YG34" s="104"/>
      <c r="YH34" s="104"/>
      <c r="YI34" s="104"/>
      <c r="YJ34" s="104"/>
      <c r="YK34" s="104"/>
      <c r="YL34" s="104"/>
      <c r="YM34" s="104"/>
      <c r="YN34" s="104"/>
      <c r="YO34" s="104"/>
      <c r="YP34" s="104"/>
      <c r="YQ34" s="104"/>
      <c r="YR34" s="104"/>
      <c r="YS34" s="104"/>
      <c r="YT34" s="104"/>
      <c r="YU34" s="104"/>
      <c r="YV34" s="104"/>
      <c r="YW34" s="104"/>
      <c r="YX34" s="104"/>
      <c r="YY34" s="104"/>
      <c r="YZ34" s="104"/>
      <c r="ZA34" s="104"/>
      <c r="ZB34" s="104"/>
      <c r="ZC34" s="104"/>
      <c r="ZD34" s="104"/>
      <c r="ZE34" s="104"/>
      <c r="ZF34" s="104"/>
      <c r="ZG34" s="104"/>
      <c r="ZH34" s="104"/>
      <c r="ZI34" s="104"/>
      <c r="ZJ34" s="104"/>
      <c r="ZK34" s="104"/>
      <c r="ZL34" s="104"/>
      <c r="ZM34" s="104"/>
      <c r="ZN34" s="104"/>
      <c r="ZO34" s="104"/>
      <c r="ZP34" s="104"/>
      <c r="ZQ34" s="104"/>
    </row>
    <row r="35" spans="1:693" s="122" customFormat="1">
      <c r="A35" s="105"/>
      <c r="B35" s="107"/>
      <c r="C35" s="107"/>
      <c r="D35" s="107"/>
      <c r="E35" s="107"/>
      <c r="F35" s="120"/>
      <c r="G35" s="120"/>
      <c r="H35" s="110"/>
      <c r="I35" s="114"/>
      <c r="J35" s="114"/>
      <c r="K35" s="126"/>
      <c r="L35" s="126"/>
      <c r="M35" s="126"/>
      <c r="N35" s="126"/>
      <c r="O35" s="126"/>
      <c r="P35" s="126"/>
    </row>
    <row r="37" spans="1:693">
      <c r="I37" s="121"/>
      <c r="J37" s="121"/>
    </row>
  </sheetData>
  <mergeCells count="8">
    <mergeCell ref="A27:D27"/>
    <mergeCell ref="H26:I26"/>
    <mergeCell ref="H27:I27"/>
    <mergeCell ref="A1:H1"/>
    <mergeCell ref="A2:H2"/>
    <mergeCell ref="A3:H3"/>
    <mergeCell ref="A19:G19"/>
    <mergeCell ref="A26:D26"/>
  </mergeCells>
  <printOptions horizontalCentered="1"/>
  <pageMargins left="0.70866141732283472" right="0.70866141732283472" top="0.74803149606299213" bottom="0.74803149606299213" header="0.31496062992125984" footer="0.31496062992125984"/>
  <pageSetup scale="3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7"/>
  <sheetViews>
    <sheetView topLeftCell="A8" workbookViewId="0">
      <selection activeCell="G12" sqref="G12"/>
    </sheetView>
  </sheetViews>
  <sheetFormatPr baseColWidth="10" defaultRowHeight="15"/>
  <cols>
    <col min="1" max="1" width="4.42578125" bestFit="1" customWidth="1"/>
    <col min="2" max="2" width="15.5703125" bestFit="1" customWidth="1"/>
    <col min="3" max="3" width="38.28515625" bestFit="1" customWidth="1"/>
    <col min="4" max="4" width="55.42578125" bestFit="1" customWidth="1"/>
    <col min="5" max="5" width="6.7109375" bestFit="1" customWidth="1"/>
    <col min="6" max="6" width="13.5703125" bestFit="1" customWidth="1"/>
    <col min="7" max="7" width="16.85546875" bestFit="1" customWidth="1"/>
  </cols>
  <sheetData>
    <row r="1" spans="1:8" s="16" customFormat="1" ht="40.5">
      <c r="A1" s="12">
        <v>1</v>
      </c>
      <c r="B1" s="13">
        <v>41967</v>
      </c>
      <c r="C1" s="14" t="s">
        <v>7</v>
      </c>
      <c r="D1" s="14" t="s">
        <v>8</v>
      </c>
      <c r="E1" s="14">
        <v>1.27</v>
      </c>
      <c r="F1" s="14" t="s">
        <v>9</v>
      </c>
      <c r="G1" s="15">
        <v>14600</v>
      </c>
      <c r="H1" s="36"/>
    </row>
    <row r="2" spans="1:8" s="16" customFormat="1" ht="40.5">
      <c r="A2" s="12">
        <f t="shared" ref="A2:A11" si="0">+A1+1</f>
        <v>2</v>
      </c>
      <c r="B2" s="13">
        <v>41983</v>
      </c>
      <c r="C2" s="14" t="s">
        <v>7</v>
      </c>
      <c r="D2" s="14" t="s">
        <v>8</v>
      </c>
      <c r="E2" s="14">
        <v>1.27</v>
      </c>
      <c r="F2" s="14" t="s">
        <v>9</v>
      </c>
      <c r="G2" s="15">
        <v>31630</v>
      </c>
      <c r="H2" s="36"/>
    </row>
    <row r="3" spans="1:8" s="16" customFormat="1" ht="40.5">
      <c r="A3" s="12">
        <f t="shared" si="0"/>
        <v>3</v>
      </c>
      <c r="B3" s="13">
        <v>42037</v>
      </c>
      <c r="C3" s="14" t="s">
        <v>7</v>
      </c>
      <c r="D3" s="14" t="s">
        <v>8</v>
      </c>
      <c r="E3" s="14">
        <v>1.27</v>
      </c>
      <c r="F3" s="14" t="s">
        <v>9</v>
      </c>
      <c r="G3" s="15">
        <v>16320</v>
      </c>
      <c r="H3" s="36"/>
    </row>
    <row r="4" spans="1:8" s="16" customFormat="1" ht="40.5">
      <c r="A4" s="12">
        <f t="shared" si="0"/>
        <v>4</v>
      </c>
      <c r="B4" s="17">
        <v>42265</v>
      </c>
      <c r="C4" s="14" t="s">
        <v>7</v>
      </c>
      <c r="D4" s="14" t="s">
        <v>8</v>
      </c>
      <c r="E4" s="14">
        <v>1.27</v>
      </c>
      <c r="F4" s="14" t="s">
        <v>9</v>
      </c>
      <c r="G4" s="18">
        <v>9075</v>
      </c>
      <c r="H4" s="36"/>
    </row>
    <row r="5" spans="1:8" s="16" customFormat="1" ht="20.25">
      <c r="A5" s="12">
        <f t="shared" si="0"/>
        <v>5</v>
      </c>
      <c r="B5" s="17">
        <v>43090</v>
      </c>
      <c r="C5" s="12" t="s">
        <v>10</v>
      </c>
      <c r="D5" s="12" t="s">
        <v>11</v>
      </c>
      <c r="E5" s="12">
        <v>1.3</v>
      </c>
      <c r="F5" s="19" t="s">
        <v>12</v>
      </c>
      <c r="G5" s="20">
        <v>10572.8</v>
      </c>
      <c r="H5" s="36"/>
    </row>
    <row r="6" spans="1:8" s="16" customFormat="1" ht="20.25">
      <c r="A6" s="12">
        <f t="shared" si="0"/>
        <v>6</v>
      </c>
      <c r="B6" s="21">
        <v>43200</v>
      </c>
      <c r="C6" s="22" t="s">
        <v>13</v>
      </c>
      <c r="D6" s="22" t="s">
        <v>14</v>
      </c>
      <c r="E6" s="22" t="s">
        <v>15</v>
      </c>
      <c r="F6" s="22" t="s">
        <v>16</v>
      </c>
      <c r="G6" s="23">
        <v>15969.24</v>
      </c>
      <c r="H6" s="36"/>
    </row>
    <row r="7" spans="1:8" s="16" customFormat="1" ht="20.25">
      <c r="A7" s="12">
        <f t="shared" si="0"/>
        <v>7</v>
      </c>
      <c r="B7" s="21">
        <v>43200</v>
      </c>
      <c r="C7" s="22" t="s">
        <v>13</v>
      </c>
      <c r="D7" s="22" t="s">
        <v>14</v>
      </c>
      <c r="E7" s="22" t="s">
        <v>15</v>
      </c>
      <c r="F7" s="22" t="s">
        <v>16</v>
      </c>
      <c r="G7" s="23">
        <v>81363.94</v>
      </c>
      <c r="H7" s="36"/>
    </row>
    <row r="8" spans="1:8" s="16" customFormat="1" ht="20.25">
      <c r="A8" s="12">
        <f t="shared" si="0"/>
        <v>8</v>
      </c>
      <c r="B8" s="13">
        <v>43259</v>
      </c>
      <c r="C8" s="14" t="s">
        <v>17</v>
      </c>
      <c r="D8" s="14" t="s">
        <v>18</v>
      </c>
      <c r="E8" s="14"/>
      <c r="F8" s="22" t="s">
        <v>19</v>
      </c>
      <c r="G8" s="24">
        <v>23611.8</v>
      </c>
      <c r="H8" s="36"/>
    </row>
    <row r="9" spans="1:8" s="16" customFormat="1" ht="20.25">
      <c r="A9" s="12">
        <f t="shared" si="0"/>
        <v>9</v>
      </c>
      <c r="B9" s="13">
        <v>43332</v>
      </c>
      <c r="C9" s="14" t="s">
        <v>20</v>
      </c>
      <c r="D9" s="22" t="s">
        <v>21</v>
      </c>
      <c r="E9" s="22">
        <v>1.27</v>
      </c>
      <c r="F9" s="22" t="s">
        <v>22</v>
      </c>
      <c r="G9" s="24">
        <v>35400</v>
      </c>
      <c r="H9" s="36"/>
    </row>
    <row r="10" spans="1:8" s="16" customFormat="1" ht="40.5">
      <c r="A10" s="12">
        <f t="shared" si="0"/>
        <v>10</v>
      </c>
      <c r="B10" s="13">
        <v>43333</v>
      </c>
      <c r="C10" s="22" t="s">
        <v>23</v>
      </c>
      <c r="D10" s="14" t="s">
        <v>11</v>
      </c>
      <c r="E10" s="14"/>
      <c r="F10" s="22" t="s">
        <v>24</v>
      </c>
      <c r="G10" s="15">
        <v>118236</v>
      </c>
      <c r="H10" s="36"/>
    </row>
    <row r="11" spans="1:8" s="16" customFormat="1" ht="20.25">
      <c r="A11" s="12">
        <f t="shared" si="0"/>
        <v>11</v>
      </c>
      <c r="B11" s="13">
        <v>43334</v>
      </c>
      <c r="C11" s="14" t="s">
        <v>20</v>
      </c>
      <c r="D11" s="22" t="s">
        <v>21</v>
      </c>
      <c r="E11" s="22">
        <v>1.27</v>
      </c>
      <c r="F11" s="22" t="s">
        <v>22</v>
      </c>
      <c r="G11" s="24">
        <v>35400</v>
      </c>
      <c r="H11" s="36"/>
    </row>
    <row r="12" spans="1:8">
      <c r="G12" s="94">
        <f>SUM(G1:G11)</f>
        <v>392178.78</v>
      </c>
    </row>
    <row r="13" spans="1:8">
      <c r="G13" s="94">
        <f>+'CUENTAS POR PAGAR'!H19</f>
        <v>729660.33000000007</v>
      </c>
    </row>
    <row r="15" spans="1:8">
      <c r="G15" s="95">
        <v>-3013168.37</v>
      </c>
    </row>
    <row r="17" spans="7:7">
      <c r="G17" s="95">
        <f>+G12+G13+G15</f>
        <v>-1891329.26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Z28"/>
  <sheetViews>
    <sheetView view="pageBreakPreview" zoomScale="60" zoomScaleNormal="55" workbookViewId="0">
      <selection activeCell="B9" sqref="B9"/>
    </sheetView>
  </sheetViews>
  <sheetFormatPr baseColWidth="10" defaultRowHeight="20.25"/>
  <cols>
    <col min="1" max="1" width="18.28515625" style="5" customWidth="1"/>
    <col min="2" max="2" width="45.42578125" style="5" customWidth="1"/>
    <col min="3" max="3" width="17.140625" style="5" bestFit="1" customWidth="1"/>
    <col min="4" max="4" width="76.42578125" style="5" customWidth="1"/>
    <col min="5" max="5" width="78" style="5" customWidth="1"/>
    <col min="6" max="6" width="0" style="5" hidden="1" customWidth="1"/>
    <col min="7" max="7" width="17.42578125" style="5" hidden="1" customWidth="1"/>
    <col min="8" max="8" width="23.7109375" style="5" hidden="1" customWidth="1"/>
    <col min="9" max="9" width="50.28515625" style="5" customWidth="1"/>
    <col min="10" max="10" width="55.140625" style="5" hidden="1" customWidth="1"/>
    <col min="11" max="11" width="0" style="5" hidden="1" customWidth="1"/>
    <col min="12" max="16384" width="11.42578125" style="5"/>
  </cols>
  <sheetData>
    <row r="1" spans="1:702">
      <c r="A1" s="224" t="s">
        <v>0</v>
      </c>
      <c r="B1" s="224"/>
      <c r="C1" s="224"/>
      <c r="D1" s="224"/>
      <c r="E1" s="224"/>
      <c r="F1" s="224"/>
      <c r="G1" s="224"/>
      <c r="H1" s="224"/>
      <c r="I1" s="22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/>
      <c r="QN1" s="4"/>
      <c r="QO1" s="4"/>
      <c r="QP1" s="4"/>
      <c r="QQ1" s="4"/>
      <c r="QR1" s="4"/>
      <c r="QS1" s="4"/>
      <c r="QT1" s="4"/>
      <c r="QU1" s="4"/>
      <c r="QV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/>
      <c r="SV1" s="4"/>
      <c r="SW1" s="4"/>
      <c r="SX1" s="4"/>
      <c r="SY1" s="4"/>
      <c r="SZ1" s="4"/>
      <c r="TA1" s="4"/>
      <c r="TB1" s="4"/>
      <c r="TC1" s="4"/>
      <c r="TD1" s="4"/>
      <c r="TE1" s="4"/>
      <c r="TF1" s="4"/>
      <c r="TG1" s="4"/>
      <c r="TH1" s="4"/>
      <c r="TI1" s="4"/>
      <c r="TJ1" s="4"/>
      <c r="TK1" s="4"/>
      <c r="TL1" s="4"/>
      <c r="TM1" s="4"/>
      <c r="TN1" s="4"/>
      <c r="TO1" s="4"/>
      <c r="TP1" s="4"/>
      <c r="TQ1" s="4"/>
      <c r="TR1" s="4"/>
      <c r="TS1" s="4"/>
      <c r="TT1" s="4"/>
      <c r="TU1" s="4"/>
      <c r="TV1" s="4"/>
      <c r="TW1" s="4"/>
      <c r="TX1" s="4"/>
      <c r="TY1" s="4"/>
      <c r="TZ1" s="4"/>
      <c r="UA1" s="4"/>
      <c r="UB1" s="4"/>
      <c r="UC1" s="4"/>
      <c r="UD1" s="4"/>
      <c r="UE1" s="4"/>
      <c r="UF1" s="4"/>
      <c r="UG1" s="4"/>
      <c r="UH1" s="4"/>
    </row>
    <row r="2" spans="1:702">
      <c r="A2" s="224" t="s">
        <v>451</v>
      </c>
      <c r="B2" s="224"/>
      <c r="C2" s="224"/>
      <c r="D2" s="224"/>
      <c r="E2" s="224"/>
      <c r="F2" s="224"/>
      <c r="G2" s="224"/>
      <c r="H2" s="224"/>
      <c r="I2" s="22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</row>
    <row r="3" spans="1:702">
      <c r="A3" s="225" t="s">
        <v>439</v>
      </c>
      <c r="B3" s="225"/>
      <c r="C3" s="225"/>
      <c r="D3" s="225"/>
      <c r="E3" s="225"/>
      <c r="F3" s="225"/>
      <c r="G3" s="225"/>
      <c r="H3" s="225"/>
      <c r="I3" s="225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  <c r="VG3" s="4"/>
      <c r="VH3" s="4"/>
      <c r="VI3" s="4"/>
      <c r="VJ3" s="4"/>
      <c r="VK3" s="4"/>
      <c r="VL3" s="4"/>
      <c r="VM3" s="4"/>
      <c r="VN3" s="4"/>
      <c r="VO3" s="4"/>
      <c r="VP3" s="4"/>
      <c r="VQ3" s="4"/>
      <c r="VR3" s="4"/>
      <c r="VS3" s="4"/>
      <c r="VT3" s="4"/>
      <c r="VU3" s="4"/>
      <c r="VV3" s="4"/>
      <c r="VW3" s="4"/>
      <c r="VX3" s="4"/>
      <c r="VY3" s="4"/>
      <c r="VZ3" s="4"/>
      <c r="WA3" s="4"/>
      <c r="WB3" s="4"/>
      <c r="WC3" s="4"/>
      <c r="WD3" s="4"/>
      <c r="WE3" s="4"/>
      <c r="WF3" s="4"/>
      <c r="WG3" s="4"/>
      <c r="WH3" s="4"/>
      <c r="WI3" s="4"/>
      <c r="WJ3" s="4"/>
      <c r="WK3" s="4"/>
      <c r="WL3" s="4"/>
      <c r="WM3" s="4"/>
      <c r="WN3" s="4"/>
      <c r="WO3" s="4"/>
      <c r="WP3" s="4"/>
      <c r="WQ3" s="4"/>
      <c r="WR3" s="4"/>
      <c r="WS3" s="4"/>
      <c r="WT3" s="4"/>
      <c r="WU3" s="4"/>
      <c r="WV3" s="4"/>
      <c r="WW3" s="4"/>
      <c r="WX3" s="4"/>
      <c r="WY3" s="4"/>
      <c r="WZ3" s="4"/>
      <c r="XA3" s="4"/>
      <c r="XB3" s="4"/>
      <c r="XC3" s="4"/>
      <c r="XD3" s="4"/>
      <c r="XE3" s="4"/>
      <c r="XF3" s="4"/>
      <c r="XG3" s="4"/>
      <c r="XH3" s="4"/>
      <c r="XI3" s="4"/>
      <c r="XJ3" s="4"/>
      <c r="XK3" s="4"/>
      <c r="XL3" s="4"/>
      <c r="XM3" s="4"/>
      <c r="XN3" s="4"/>
      <c r="XO3" s="4"/>
      <c r="XP3" s="4"/>
      <c r="XQ3" s="4"/>
      <c r="XR3" s="4"/>
      <c r="XS3" s="4"/>
      <c r="XT3" s="4"/>
      <c r="XU3" s="4"/>
      <c r="XV3" s="4"/>
      <c r="XW3" s="4"/>
      <c r="XX3" s="4"/>
      <c r="XY3" s="4"/>
      <c r="XZ3" s="4"/>
      <c r="YA3" s="4"/>
      <c r="YB3" s="4"/>
      <c r="YC3" s="4"/>
      <c r="YD3" s="4"/>
      <c r="YE3" s="4"/>
      <c r="YF3" s="4"/>
      <c r="YG3" s="4"/>
      <c r="YH3" s="4"/>
      <c r="YI3" s="4"/>
      <c r="YJ3" s="4"/>
      <c r="YK3" s="4"/>
      <c r="YL3" s="4"/>
      <c r="YM3" s="4"/>
      <c r="YN3" s="4"/>
      <c r="YO3" s="4"/>
      <c r="YP3" s="4"/>
      <c r="YQ3" s="4"/>
      <c r="YR3" s="4"/>
      <c r="YS3" s="4"/>
      <c r="YT3" s="4"/>
      <c r="YU3" s="4"/>
      <c r="YV3" s="4"/>
      <c r="YW3" s="4"/>
      <c r="YX3" s="4"/>
      <c r="YY3" s="4"/>
      <c r="YZ3" s="4"/>
      <c r="ZA3" s="4"/>
      <c r="ZB3" s="4"/>
      <c r="ZC3" s="4"/>
      <c r="ZD3" s="4"/>
      <c r="ZE3" s="4"/>
      <c r="ZF3" s="4"/>
      <c r="ZG3" s="4"/>
      <c r="ZH3" s="4"/>
      <c r="ZI3" s="4"/>
      <c r="ZJ3" s="4"/>
      <c r="ZK3" s="4"/>
      <c r="ZL3" s="4"/>
      <c r="ZM3" s="4"/>
      <c r="ZN3" s="4"/>
      <c r="ZO3" s="4"/>
      <c r="ZP3" s="4"/>
      <c r="ZQ3" s="4"/>
      <c r="ZR3" s="4"/>
      <c r="ZS3" s="4"/>
      <c r="ZT3" s="4"/>
      <c r="ZU3" s="4"/>
      <c r="ZV3" s="4"/>
      <c r="ZW3" s="4"/>
      <c r="ZX3" s="4"/>
      <c r="ZY3" s="4"/>
      <c r="ZZ3" s="4"/>
    </row>
    <row r="4" spans="1:702" ht="40.5">
      <c r="A4" s="11" t="s">
        <v>1</v>
      </c>
      <c r="B4" s="11" t="s">
        <v>32</v>
      </c>
      <c r="C4" s="11" t="s">
        <v>2</v>
      </c>
      <c r="D4" s="11" t="s">
        <v>3</v>
      </c>
      <c r="E4" s="11" t="s">
        <v>4</v>
      </c>
      <c r="F4" s="11"/>
      <c r="G4" s="11" t="s">
        <v>5</v>
      </c>
      <c r="H4" s="11" t="s">
        <v>209</v>
      </c>
      <c r="I4" s="132" t="s">
        <v>33</v>
      </c>
      <c r="J4" s="160" t="s">
        <v>230</v>
      </c>
    </row>
    <row r="5" spans="1:702" s="104" customFormat="1" ht="23.25">
      <c r="A5" s="176">
        <v>3</v>
      </c>
      <c r="B5" s="201" t="s">
        <v>248</v>
      </c>
      <c r="C5" s="171">
        <v>44263</v>
      </c>
      <c r="D5" s="205" t="s">
        <v>445</v>
      </c>
      <c r="E5" s="172" t="s">
        <v>341</v>
      </c>
      <c r="F5" s="177"/>
      <c r="G5" s="177"/>
      <c r="H5" s="177"/>
      <c r="I5" s="198">
        <v>950000</v>
      </c>
      <c r="J5" s="161" t="s">
        <v>234</v>
      </c>
    </row>
    <row r="6" spans="1:702" s="104" customFormat="1" ht="25.5">
      <c r="A6" s="227"/>
      <c r="B6" s="228"/>
      <c r="C6" s="228"/>
      <c r="D6" s="228"/>
      <c r="E6" s="229"/>
      <c r="F6" s="53"/>
      <c r="G6" s="53"/>
      <c r="H6" s="53"/>
      <c r="I6" s="199">
        <f>SUM(I5:I5)</f>
        <v>950000</v>
      </c>
      <c r="J6" s="161"/>
    </row>
    <row r="7" spans="1:702" s="16" customFormat="1">
      <c r="D7" s="54"/>
      <c r="I7" s="55"/>
      <c r="J7" s="96" t="e">
        <f>SUM(#REF!)</f>
        <v>#REF!</v>
      </c>
    </row>
    <row r="8" spans="1:702" s="16" customFormat="1">
      <c r="D8" s="54"/>
      <c r="I8" s="56"/>
      <c r="J8" s="27"/>
    </row>
    <row r="9" spans="1:702" s="16" customFormat="1">
      <c r="D9" s="54"/>
      <c r="I9" s="101"/>
      <c r="J9" s="27"/>
    </row>
    <row r="10" spans="1:702" s="16" customFormat="1" ht="24.75" customHeight="1">
      <c r="D10" s="54"/>
      <c r="I10" s="55"/>
      <c r="J10" s="27"/>
    </row>
    <row r="11" spans="1:702" s="16" customFormat="1" ht="24.75" customHeight="1">
      <c r="A11" s="57"/>
      <c r="B11" s="57"/>
      <c r="C11" s="57"/>
      <c r="D11" s="57"/>
      <c r="E11" s="57"/>
      <c r="F11" s="57"/>
      <c r="G11" s="57"/>
      <c r="H11" s="57"/>
      <c r="I11" s="58"/>
      <c r="J11" s="27"/>
    </row>
    <row r="12" spans="1:702" s="16" customFormat="1" ht="24.75" customHeight="1">
      <c r="A12" s="57"/>
      <c r="B12" s="57"/>
      <c r="C12" s="57"/>
      <c r="D12" s="57"/>
      <c r="E12" s="57"/>
      <c r="F12" s="57"/>
      <c r="G12" s="57"/>
      <c r="H12" s="57"/>
      <c r="I12" s="57"/>
      <c r="J12" s="97"/>
    </row>
    <row r="13" spans="1:702">
      <c r="A13" s="57"/>
      <c r="B13" s="57"/>
      <c r="C13" s="57"/>
      <c r="D13" s="57"/>
      <c r="E13" s="57"/>
      <c r="F13" s="57"/>
      <c r="G13" s="57"/>
      <c r="H13" s="57"/>
      <c r="I13" s="57"/>
      <c r="J13" s="97"/>
    </row>
    <row r="14" spans="1:702" s="16" customFormat="1">
      <c r="A14" s="5"/>
      <c r="B14" s="5"/>
      <c r="C14" s="5"/>
      <c r="D14" s="9"/>
      <c r="E14" s="5"/>
      <c r="F14" s="5"/>
      <c r="G14" s="5"/>
      <c r="H14" s="5"/>
      <c r="I14" s="5"/>
      <c r="J14" s="97"/>
      <c r="K14" s="27"/>
      <c r="L14" s="27"/>
      <c r="M14" s="27"/>
      <c r="N14" s="27"/>
      <c r="O14" s="27"/>
      <c r="P14" s="27"/>
    </row>
    <row r="15" spans="1:702" s="16" customFormat="1">
      <c r="A15" s="1"/>
      <c r="B15" s="1"/>
      <c r="C15" s="1"/>
      <c r="D15" s="233"/>
      <c r="E15" s="233"/>
      <c r="F15" s="2"/>
      <c r="G15" s="2"/>
      <c r="H15" s="1"/>
      <c r="I15" s="1"/>
      <c r="J15" s="5"/>
      <c r="K15" s="27"/>
      <c r="L15" s="27"/>
      <c r="M15" s="27"/>
      <c r="N15" s="27"/>
      <c r="O15" s="27"/>
      <c r="P15" s="27"/>
    </row>
    <row r="16" spans="1:702" s="16" customFormat="1">
      <c r="A16" s="230" t="s">
        <v>278</v>
      </c>
      <c r="B16" s="230"/>
      <c r="C16" s="230"/>
      <c r="D16" s="230" t="s">
        <v>253</v>
      </c>
      <c r="E16" s="230"/>
      <c r="F16" s="231" t="s">
        <v>208</v>
      </c>
      <c r="G16" s="231"/>
      <c r="H16" s="129"/>
      <c r="I16" s="221" t="s">
        <v>440</v>
      </c>
      <c r="J16" s="221"/>
      <c r="K16" s="27"/>
      <c r="L16" s="27"/>
      <c r="M16" s="27"/>
      <c r="N16" s="27"/>
      <c r="O16" s="27"/>
      <c r="P16" s="27"/>
    </row>
    <row r="17" spans="1:702" s="16" customFormat="1">
      <c r="A17" s="222" t="s">
        <v>343</v>
      </c>
      <c r="B17" s="222"/>
      <c r="C17" s="222"/>
      <c r="D17" s="234" t="s">
        <v>254</v>
      </c>
      <c r="E17" s="234"/>
      <c r="F17" s="232" t="s">
        <v>30</v>
      </c>
      <c r="G17" s="232"/>
      <c r="H17" s="131"/>
      <c r="I17" s="222" t="s">
        <v>441</v>
      </c>
      <c r="J17" s="222"/>
      <c r="K17" s="27"/>
      <c r="L17" s="27"/>
      <c r="M17" s="27"/>
      <c r="N17" s="27"/>
      <c r="O17" s="27"/>
      <c r="P17" s="27"/>
    </row>
    <row r="18" spans="1:702" s="97" customFormat="1" ht="23.25">
      <c r="A18" s="28"/>
      <c r="B18" s="7"/>
      <c r="C18" s="8"/>
      <c r="D18" s="114"/>
      <c r="E18" s="114"/>
      <c r="F18" s="5"/>
      <c r="G18" s="10"/>
      <c r="H18" s="37"/>
      <c r="I18" s="1"/>
      <c r="J18" s="206"/>
    </row>
    <row r="19" spans="1:702" s="97" customFormat="1">
      <c r="A19" s="29"/>
      <c r="B19" s="98"/>
      <c r="C19" s="99"/>
      <c r="D19" s="99"/>
      <c r="E19" s="98"/>
      <c r="F19" s="26"/>
      <c r="G19" s="26"/>
      <c r="H19" s="30"/>
      <c r="I19" s="100"/>
      <c r="J19" s="1"/>
    </row>
    <row r="20" spans="1:702" s="97" customFormat="1">
      <c r="A20" s="6"/>
      <c r="B20" s="5"/>
      <c r="C20" s="5"/>
      <c r="D20" s="9"/>
      <c r="E20" s="9"/>
      <c r="F20" s="9"/>
      <c r="G20" s="9"/>
      <c r="H20" s="5"/>
      <c r="I20" s="5"/>
      <c r="J20" s="31"/>
    </row>
    <row r="21" spans="1:702">
      <c r="A21" s="226"/>
      <c r="B21" s="226"/>
      <c r="C21" s="226"/>
      <c r="D21" s="102"/>
      <c r="E21" s="102"/>
      <c r="F21" s="102"/>
      <c r="G21" s="27"/>
      <c r="H21" s="226"/>
      <c r="I21" s="226"/>
      <c r="J21" s="4"/>
    </row>
    <row r="22" spans="1:702" s="1" customFormat="1">
      <c r="A22" s="5"/>
      <c r="B22" s="5"/>
      <c r="C22" s="5"/>
      <c r="D22" s="5"/>
      <c r="E22" s="5"/>
      <c r="F22" s="5"/>
      <c r="G22" s="5"/>
      <c r="H22" s="5"/>
      <c r="I22" s="5"/>
      <c r="J22" s="16"/>
    </row>
    <row r="23" spans="1:702" s="128" customFormat="1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702" s="130" customFormat="1" ht="15.75" customHeight="1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702" s="1" customFormat="1">
      <c r="A25" s="5"/>
      <c r="B25" s="5"/>
      <c r="C25" s="3"/>
      <c r="D25" s="3"/>
      <c r="E25" s="3"/>
      <c r="F25" s="5"/>
      <c r="G25" s="5"/>
      <c r="H25" s="5"/>
      <c r="I25" s="5"/>
      <c r="J25" s="5"/>
    </row>
    <row r="26" spans="1:702" s="31" customFormat="1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702"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4"/>
      <c r="NH27" s="4"/>
      <c r="NI27" s="4"/>
      <c r="NJ27" s="4"/>
      <c r="NK27" s="4"/>
      <c r="NL27" s="4"/>
      <c r="NM27" s="4"/>
      <c r="NN27" s="4"/>
      <c r="NO27" s="4"/>
      <c r="NP27" s="4"/>
      <c r="NQ27" s="4"/>
      <c r="NR27" s="4"/>
      <c r="NS27" s="4"/>
      <c r="NT27" s="4"/>
      <c r="NU27" s="4"/>
      <c r="NV27" s="4"/>
      <c r="NW27" s="4"/>
      <c r="NX27" s="4"/>
      <c r="NY27" s="4"/>
      <c r="NZ27" s="4"/>
      <c r="OA27" s="4"/>
      <c r="OB27" s="4"/>
      <c r="OC27" s="4"/>
      <c r="OD27" s="4"/>
      <c r="OE27" s="4"/>
      <c r="OF27" s="4"/>
      <c r="OG27" s="4"/>
      <c r="OH27" s="4"/>
      <c r="OI27" s="4"/>
      <c r="OJ27" s="4"/>
      <c r="OK27" s="4"/>
      <c r="OL27" s="4"/>
      <c r="OM27" s="4"/>
      <c r="ON27" s="4"/>
      <c r="OO27" s="4"/>
      <c r="OP27" s="4"/>
      <c r="OQ27" s="4"/>
      <c r="OR27" s="4"/>
      <c r="OS27" s="4"/>
      <c r="OT27" s="4"/>
      <c r="OU27" s="4"/>
      <c r="OV27" s="4"/>
      <c r="OW27" s="4"/>
      <c r="OX27" s="4"/>
      <c r="OY27" s="4"/>
      <c r="OZ27" s="4"/>
      <c r="PA27" s="4"/>
      <c r="PB27" s="4"/>
      <c r="PC27" s="4"/>
      <c r="PD27" s="4"/>
      <c r="PE27" s="4"/>
      <c r="PF27" s="4"/>
      <c r="PG27" s="4"/>
      <c r="PH27" s="4"/>
      <c r="PI27" s="4"/>
      <c r="PJ27" s="4"/>
      <c r="PK27" s="4"/>
      <c r="PL27" s="4"/>
      <c r="PM27" s="4"/>
      <c r="PN27" s="4"/>
      <c r="PO27" s="4"/>
      <c r="PP27" s="4"/>
      <c r="PQ27" s="4"/>
      <c r="PR27" s="4"/>
      <c r="PS27" s="4"/>
      <c r="PT27" s="4"/>
      <c r="PU27" s="4"/>
      <c r="PV27" s="4"/>
      <c r="PW27" s="4"/>
      <c r="PX27" s="4"/>
      <c r="PY27" s="4"/>
      <c r="PZ27" s="4"/>
      <c r="QA27" s="4"/>
      <c r="QB27" s="4"/>
      <c r="QC27" s="4"/>
      <c r="QD27" s="4"/>
      <c r="QE27" s="4"/>
      <c r="QF27" s="4"/>
      <c r="QG27" s="4"/>
      <c r="QH27" s="4"/>
      <c r="QI27" s="4"/>
      <c r="QJ27" s="4"/>
      <c r="QK27" s="4"/>
      <c r="QL27" s="4"/>
      <c r="QM27" s="4"/>
      <c r="QN27" s="4"/>
      <c r="QO27" s="4"/>
      <c r="QP27" s="4"/>
      <c r="QQ27" s="4"/>
      <c r="QR27" s="4"/>
      <c r="QS27" s="4"/>
      <c r="QT27" s="4"/>
      <c r="QU27" s="4"/>
      <c r="QV27" s="4"/>
      <c r="QW27" s="4"/>
      <c r="QX27" s="4"/>
      <c r="QY27" s="4"/>
      <c r="QZ27" s="4"/>
      <c r="RA27" s="4"/>
      <c r="RB27" s="4"/>
      <c r="RC27" s="4"/>
      <c r="RD27" s="4"/>
      <c r="RE27" s="4"/>
      <c r="RF27" s="4"/>
      <c r="RG27" s="4"/>
      <c r="RH27" s="4"/>
      <c r="RI27" s="4"/>
      <c r="RJ27" s="4"/>
      <c r="RK27" s="4"/>
      <c r="RL27" s="4"/>
      <c r="RM27" s="4"/>
      <c r="RN27" s="4"/>
      <c r="RO27" s="4"/>
      <c r="RP27" s="4"/>
      <c r="RQ27" s="4"/>
      <c r="RR27" s="4"/>
      <c r="RS27" s="4"/>
      <c r="RT27" s="4"/>
      <c r="RU27" s="4"/>
      <c r="RV27" s="4"/>
      <c r="RW27" s="4"/>
      <c r="RX27" s="4"/>
      <c r="RY27" s="4"/>
      <c r="RZ27" s="4"/>
      <c r="SA27" s="4"/>
      <c r="SB27" s="4"/>
      <c r="SC27" s="4"/>
      <c r="SD27" s="4"/>
      <c r="SE27" s="4"/>
      <c r="SF27" s="4"/>
      <c r="SG27" s="4"/>
      <c r="SH27" s="4"/>
      <c r="SI27" s="4"/>
      <c r="SJ27" s="4"/>
      <c r="SK27" s="4"/>
      <c r="SL27" s="4"/>
      <c r="SM27" s="4"/>
      <c r="SN27" s="4"/>
      <c r="SO27" s="4"/>
      <c r="SP27" s="4"/>
      <c r="SQ27" s="4"/>
      <c r="SR27" s="4"/>
      <c r="SS27" s="4"/>
      <c r="ST27" s="4"/>
      <c r="SU27" s="4"/>
      <c r="SV27" s="4"/>
      <c r="SW27" s="4"/>
      <c r="SX27" s="4"/>
      <c r="SY27" s="4"/>
      <c r="SZ27" s="4"/>
      <c r="TA27" s="4"/>
      <c r="TB27" s="4"/>
      <c r="TC27" s="4"/>
      <c r="TD27" s="4"/>
      <c r="TE27" s="4"/>
      <c r="TF27" s="4"/>
      <c r="TG27" s="4"/>
      <c r="TH27" s="4"/>
      <c r="TI27" s="4"/>
      <c r="TJ27" s="4"/>
      <c r="TK27" s="4"/>
      <c r="TL27" s="4"/>
      <c r="TM27" s="4"/>
      <c r="TN27" s="4"/>
      <c r="TO27" s="4"/>
      <c r="TP27" s="4"/>
      <c r="TQ27" s="4"/>
      <c r="TR27" s="4"/>
      <c r="TS27" s="4"/>
      <c r="TT27" s="4"/>
      <c r="TU27" s="4"/>
      <c r="TV27" s="4"/>
      <c r="TW27" s="4"/>
      <c r="TX27" s="4"/>
      <c r="TY27" s="4"/>
      <c r="TZ27" s="4"/>
      <c r="UA27" s="4"/>
      <c r="UB27" s="4"/>
      <c r="UC27" s="4"/>
      <c r="UD27" s="4"/>
      <c r="UE27" s="4"/>
      <c r="UF27" s="4"/>
      <c r="UG27" s="4"/>
      <c r="UH27" s="4"/>
      <c r="UI27" s="4"/>
      <c r="UJ27" s="4"/>
      <c r="UK27" s="4"/>
      <c r="UL27" s="4"/>
      <c r="UM27" s="4"/>
      <c r="UN27" s="4"/>
      <c r="UO27" s="4"/>
      <c r="UP27" s="4"/>
      <c r="UQ27" s="4"/>
      <c r="UR27" s="4"/>
      <c r="US27" s="4"/>
      <c r="UT27" s="4"/>
      <c r="UU27" s="4"/>
      <c r="UV27" s="4"/>
      <c r="UW27" s="4"/>
      <c r="UX27" s="4"/>
      <c r="UY27" s="4"/>
      <c r="UZ27" s="4"/>
      <c r="VA27" s="4"/>
      <c r="VB27" s="4"/>
      <c r="VC27" s="4"/>
      <c r="VD27" s="4"/>
      <c r="VE27" s="4"/>
      <c r="VF27" s="4"/>
      <c r="VG27" s="4"/>
      <c r="VH27" s="4"/>
      <c r="VI27" s="4"/>
      <c r="VJ27" s="4"/>
      <c r="VK27" s="4"/>
      <c r="VL27" s="4"/>
      <c r="VM27" s="4"/>
      <c r="VN27" s="4"/>
      <c r="VO27" s="4"/>
      <c r="VP27" s="4"/>
      <c r="VQ27" s="4"/>
      <c r="VR27" s="4"/>
      <c r="VS27" s="4"/>
      <c r="VT27" s="4"/>
      <c r="VU27" s="4"/>
      <c r="VV27" s="4"/>
      <c r="VW27" s="4"/>
      <c r="VX27" s="4"/>
      <c r="VY27" s="4"/>
      <c r="VZ27" s="4"/>
      <c r="WA27" s="4"/>
      <c r="WB27" s="4"/>
      <c r="WC27" s="4"/>
      <c r="WD27" s="4"/>
      <c r="WE27" s="4"/>
      <c r="WF27" s="4"/>
      <c r="WG27" s="4"/>
      <c r="WH27" s="4"/>
      <c r="WI27" s="4"/>
      <c r="WJ27" s="4"/>
      <c r="WK27" s="4"/>
      <c r="WL27" s="4"/>
      <c r="WM27" s="4"/>
      <c r="WN27" s="4"/>
      <c r="WO27" s="4"/>
      <c r="WP27" s="4"/>
      <c r="WQ27" s="4"/>
      <c r="WR27" s="4"/>
      <c r="WS27" s="4"/>
      <c r="WT27" s="4"/>
      <c r="WU27" s="4"/>
      <c r="WV27" s="4"/>
      <c r="WW27" s="4"/>
      <c r="WX27" s="4"/>
      <c r="WY27" s="4"/>
      <c r="WZ27" s="4"/>
      <c r="XA27" s="4"/>
      <c r="XB27" s="4"/>
      <c r="XC27" s="4"/>
      <c r="XD27" s="4"/>
      <c r="XE27" s="4"/>
      <c r="XF27" s="4"/>
      <c r="XG27" s="4"/>
      <c r="XH27" s="4"/>
      <c r="XI27" s="4"/>
      <c r="XJ27" s="4"/>
      <c r="XK27" s="4"/>
      <c r="XL27" s="4"/>
      <c r="XM27" s="4"/>
      <c r="XN27" s="4"/>
      <c r="XO27" s="4"/>
      <c r="XP27" s="4"/>
      <c r="XQ27" s="4"/>
      <c r="XR27" s="4"/>
      <c r="XS27" s="4"/>
      <c r="XT27" s="4"/>
      <c r="XU27" s="4"/>
      <c r="XV27" s="4"/>
      <c r="XW27" s="4"/>
      <c r="XX27" s="4"/>
      <c r="XY27" s="4"/>
      <c r="XZ27" s="4"/>
      <c r="YA27" s="4"/>
      <c r="YB27" s="4"/>
      <c r="YC27" s="4"/>
      <c r="YD27" s="4"/>
      <c r="YE27" s="4"/>
      <c r="YF27" s="4"/>
      <c r="YG27" s="4"/>
      <c r="YH27" s="4"/>
      <c r="YI27" s="4"/>
      <c r="YJ27" s="4"/>
      <c r="YK27" s="4"/>
      <c r="YL27" s="4"/>
      <c r="YM27" s="4"/>
      <c r="YN27" s="4"/>
      <c r="YO27" s="4"/>
      <c r="YP27" s="4"/>
      <c r="YQ27" s="4"/>
      <c r="YR27" s="4"/>
      <c r="YS27" s="4"/>
      <c r="YT27" s="4"/>
      <c r="YU27" s="4"/>
      <c r="YV27" s="4"/>
      <c r="YW27" s="4"/>
      <c r="YX27" s="4"/>
      <c r="YY27" s="4"/>
      <c r="YZ27" s="4"/>
      <c r="ZA27" s="4"/>
      <c r="ZB27" s="4"/>
      <c r="ZC27" s="4"/>
      <c r="ZD27" s="4"/>
      <c r="ZE27" s="4"/>
      <c r="ZF27" s="4"/>
      <c r="ZG27" s="4"/>
      <c r="ZH27" s="4"/>
      <c r="ZI27" s="4"/>
      <c r="ZJ27" s="4"/>
      <c r="ZK27" s="4"/>
      <c r="ZL27" s="4"/>
      <c r="ZM27" s="4"/>
      <c r="ZN27" s="4"/>
      <c r="ZO27" s="4"/>
      <c r="ZP27" s="4"/>
      <c r="ZQ27" s="4"/>
      <c r="ZR27" s="4"/>
      <c r="ZS27" s="4"/>
      <c r="ZT27" s="4"/>
      <c r="ZU27" s="4"/>
      <c r="ZV27" s="4"/>
      <c r="ZW27" s="4"/>
      <c r="ZX27" s="4"/>
      <c r="ZY27" s="4"/>
      <c r="ZZ27" s="4"/>
    </row>
    <row r="28" spans="1:702" s="16" customFormat="1">
      <c r="A28" s="5"/>
      <c r="B28" s="5"/>
      <c r="C28" s="5"/>
      <c r="D28" s="5"/>
      <c r="E28" s="5"/>
      <c r="F28" s="5"/>
      <c r="G28" s="5"/>
      <c r="H28" s="5"/>
      <c r="I28" s="5"/>
      <c r="J28" s="5"/>
    </row>
  </sheetData>
  <sortState xmlns:xlrd2="http://schemas.microsoft.com/office/spreadsheetml/2017/richdata2" ref="A5:H15">
    <sortCondition ref="C5:C15"/>
  </sortState>
  <mergeCells count="15">
    <mergeCell ref="A1:I1"/>
    <mergeCell ref="A2:I2"/>
    <mergeCell ref="A3:I3"/>
    <mergeCell ref="A21:C21"/>
    <mergeCell ref="H21:I21"/>
    <mergeCell ref="A6:E6"/>
    <mergeCell ref="A16:C16"/>
    <mergeCell ref="A17:C17"/>
    <mergeCell ref="F16:G16"/>
    <mergeCell ref="F17:G17"/>
    <mergeCell ref="D16:E16"/>
    <mergeCell ref="D15:E15"/>
    <mergeCell ref="D17:E17"/>
    <mergeCell ref="I16:J16"/>
    <mergeCell ref="I17:J17"/>
  </mergeCells>
  <pageMargins left="0.70866141732283472" right="0.70866141732283472" top="0.74803149606299213" bottom="0.74803149606299213" header="0.31496062992125984" footer="0.31496062992125984"/>
  <pageSetup scale="3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6D3E5-DABF-408A-8DAA-3E22DA7F42E5}">
  <sheetPr>
    <pageSetUpPr fitToPage="1"/>
  </sheetPr>
  <dimension ref="A1:J13"/>
  <sheetViews>
    <sheetView workbookViewId="0">
      <selection activeCell="D17" sqref="D17"/>
    </sheetView>
  </sheetViews>
  <sheetFormatPr baseColWidth="10" defaultRowHeight="15"/>
  <cols>
    <col min="1" max="1" width="8.7109375" bestFit="1" customWidth="1"/>
    <col min="2" max="2" width="32.7109375" customWidth="1"/>
    <col min="3" max="3" width="17.140625" bestFit="1" customWidth="1"/>
    <col min="4" max="4" width="54.28515625" customWidth="1"/>
    <col min="5" max="5" width="54.7109375" customWidth="1"/>
    <col min="6" max="8" width="0" hidden="1" customWidth="1"/>
    <col min="9" max="9" width="31.140625" customWidth="1"/>
    <col min="10" max="10" width="55.140625" customWidth="1"/>
  </cols>
  <sheetData>
    <row r="1" spans="1:10" s="59" customFormat="1">
      <c r="D1" s="209" t="s">
        <v>438</v>
      </c>
    </row>
    <row r="2" spans="1:10" s="59" customFormat="1">
      <c r="D2" s="204">
        <v>44439</v>
      </c>
    </row>
    <row r="3" spans="1:10" s="59" customFormat="1">
      <c r="D3" s="208"/>
    </row>
    <row r="4" spans="1:10" s="183" customFormat="1" ht="31.5">
      <c r="A4" s="180" t="s">
        <v>1</v>
      </c>
      <c r="B4" s="180" t="s">
        <v>32</v>
      </c>
      <c r="C4" s="180" t="s">
        <v>2</v>
      </c>
      <c r="D4" s="180" t="s">
        <v>3</v>
      </c>
      <c r="E4" s="180" t="s">
        <v>4</v>
      </c>
      <c r="F4" s="180"/>
      <c r="G4" s="180" t="s">
        <v>5</v>
      </c>
      <c r="H4" s="180" t="s">
        <v>209</v>
      </c>
      <c r="I4" s="181" t="s">
        <v>33</v>
      </c>
      <c r="J4" s="182" t="s">
        <v>230</v>
      </c>
    </row>
    <row r="5" spans="1:10" s="183" customFormat="1" ht="15.75">
      <c r="A5" s="184">
        <v>1</v>
      </c>
      <c r="B5" s="185" t="s">
        <v>210</v>
      </c>
      <c r="C5" s="186">
        <v>43951</v>
      </c>
      <c r="D5" s="187" t="s">
        <v>211</v>
      </c>
      <c r="E5" s="187" t="s">
        <v>212</v>
      </c>
      <c r="F5" s="187">
        <v>1.27</v>
      </c>
      <c r="G5" s="188" t="s">
        <v>25</v>
      </c>
      <c r="H5" s="189" t="s">
        <v>213</v>
      </c>
      <c r="I5" s="190">
        <f>972095.8-424578.49-476818.26</f>
        <v>70699.050000000047</v>
      </c>
      <c r="J5" s="190" t="s">
        <v>287</v>
      </c>
    </row>
    <row r="6" spans="1:10" s="183" customFormat="1" ht="15.75">
      <c r="A6" s="184">
        <f t="shared" ref="A6" si="0">1+A5</f>
        <v>2</v>
      </c>
      <c r="B6" s="189" t="s">
        <v>273</v>
      </c>
      <c r="C6" s="191">
        <v>43982</v>
      </c>
      <c r="D6" s="189" t="s">
        <v>214</v>
      </c>
      <c r="E6" s="185" t="s">
        <v>220</v>
      </c>
      <c r="F6" s="189">
        <v>1.27</v>
      </c>
      <c r="G6" s="189" t="s">
        <v>31</v>
      </c>
      <c r="H6" s="189"/>
      <c r="I6" s="190">
        <v>178581.2</v>
      </c>
      <c r="J6" s="190" t="s">
        <v>287</v>
      </c>
    </row>
    <row r="7" spans="1:10" s="183" customFormat="1" ht="15.75">
      <c r="A7" s="184">
        <v>3</v>
      </c>
      <c r="B7" s="189" t="s">
        <v>273</v>
      </c>
      <c r="C7" s="191">
        <v>43982</v>
      </c>
      <c r="D7" s="189" t="s">
        <v>215</v>
      </c>
      <c r="E7" s="185" t="s">
        <v>220</v>
      </c>
      <c r="F7" s="189">
        <v>1.27</v>
      </c>
      <c r="G7" s="189" t="s">
        <v>26</v>
      </c>
      <c r="H7" s="189" t="s">
        <v>216</v>
      </c>
      <c r="I7" s="190">
        <f>132000-72900</f>
        <v>59100</v>
      </c>
      <c r="J7" s="190" t="s">
        <v>287</v>
      </c>
    </row>
    <row r="8" spans="1:10" s="183" customFormat="1" ht="15.75">
      <c r="A8" s="184">
        <v>4</v>
      </c>
      <c r="B8" s="189" t="s">
        <v>273</v>
      </c>
      <c r="C8" s="191">
        <v>44044</v>
      </c>
      <c r="D8" s="189" t="s">
        <v>217</v>
      </c>
      <c r="E8" s="192" t="s">
        <v>218</v>
      </c>
      <c r="F8" s="189">
        <v>1.27</v>
      </c>
      <c r="G8" s="189" t="s">
        <v>26</v>
      </c>
      <c r="H8" s="189"/>
      <c r="I8" s="190">
        <v>2343000</v>
      </c>
      <c r="J8" s="190" t="s">
        <v>287</v>
      </c>
    </row>
    <row r="9" spans="1:10" s="183" customFormat="1" ht="15.75">
      <c r="A9" s="184">
        <v>5</v>
      </c>
      <c r="B9" s="189" t="s">
        <v>219</v>
      </c>
      <c r="C9" s="186">
        <v>44057</v>
      </c>
      <c r="D9" s="187" t="s">
        <v>193</v>
      </c>
      <c r="E9" s="185" t="s">
        <v>220</v>
      </c>
      <c r="F9" s="189"/>
      <c r="G9" s="193"/>
      <c r="H9" s="194"/>
      <c r="I9" s="190">
        <v>3357100</v>
      </c>
      <c r="J9" s="190" t="s">
        <v>287</v>
      </c>
    </row>
    <row r="10" spans="1:10" s="183" customFormat="1" ht="15.75">
      <c r="A10" s="184">
        <v>6</v>
      </c>
      <c r="B10" s="189" t="s">
        <v>221</v>
      </c>
      <c r="C10" s="186">
        <v>44085</v>
      </c>
      <c r="D10" s="189" t="s">
        <v>222</v>
      </c>
      <c r="E10" s="185" t="s">
        <v>114</v>
      </c>
      <c r="F10" s="189"/>
      <c r="G10" s="193"/>
      <c r="H10" s="194"/>
      <c r="I10" s="190">
        <v>143488</v>
      </c>
      <c r="J10" s="190" t="s">
        <v>287</v>
      </c>
    </row>
    <row r="11" spans="1:10" s="183" customFormat="1" ht="15.75">
      <c r="A11" s="184">
        <v>7</v>
      </c>
      <c r="B11" s="189">
        <v>44011</v>
      </c>
      <c r="C11" s="186" t="s">
        <v>239</v>
      </c>
      <c r="D11" s="189" t="s">
        <v>34</v>
      </c>
      <c r="E11" s="185" t="s">
        <v>192</v>
      </c>
      <c r="F11" s="189">
        <v>1.27</v>
      </c>
      <c r="G11" s="193" t="s">
        <v>12</v>
      </c>
      <c r="H11" s="194">
        <v>9440</v>
      </c>
      <c r="I11" s="203">
        <v>9440</v>
      </c>
      <c r="J11" s="203" t="s">
        <v>287</v>
      </c>
    </row>
    <row r="12" spans="1:10" s="183" customFormat="1" ht="15.75">
      <c r="A12" s="184">
        <v>8</v>
      </c>
      <c r="B12" s="189">
        <v>44105</v>
      </c>
      <c r="C12" s="186" t="s">
        <v>241</v>
      </c>
      <c r="D12" s="189" t="s">
        <v>195</v>
      </c>
      <c r="E12" s="185" t="s">
        <v>27</v>
      </c>
      <c r="F12" s="189">
        <v>1.27</v>
      </c>
      <c r="G12" s="193" t="s">
        <v>28</v>
      </c>
      <c r="H12" s="194">
        <v>26499.01</v>
      </c>
      <c r="I12" s="203">
        <v>26499.01</v>
      </c>
      <c r="J12" s="203" t="s">
        <v>287</v>
      </c>
    </row>
    <row r="13" spans="1:10" ht="18.75">
      <c r="I13" s="200">
        <f>SUM(I5:I12)</f>
        <v>6187907.2599999998</v>
      </c>
    </row>
  </sheetData>
  <pageMargins left="0.7" right="0.7" top="0.75" bottom="0.75" header="0.3" footer="0.3"/>
  <pageSetup paperSize="9" scale="5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8"/>
  <sheetViews>
    <sheetView topLeftCell="A55" workbookViewId="0">
      <selection activeCell="I59" sqref="I59"/>
    </sheetView>
  </sheetViews>
  <sheetFormatPr baseColWidth="10" defaultRowHeight="15"/>
  <cols>
    <col min="3" max="3" width="14" bestFit="1" customWidth="1"/>
    <col min="4" max="4" width="20.28515625" customWidth="1"/>
    <col min="5" max="5" width="35.85546875" customWidth="1"/>
    <col min="7" max="7" width="21.5703125" customWidth="1"/>
    <col min="9" max="9" width="19.7109375" bestFit="1" customWidth="1"/>
  </cols>
  <sheetData>
    <row r="1" spans="1:9" s="4" customFormat="1" ht="60.75">
      <c r="A1" s="12">
        <v>1</v>
      </c>
      <c r="B1" s="22" t="s">
        <v>35</v>
      </c>
      <c r="C1" s="38">
        <v>43166</v>
      </c>
      <c r="D1" s="22" t="s">
        <v>36</v>
      </c>
      <c r="E1" s="14" t="s">
        <v>37</v>
      </c>
      <c r="F1" s="39"/>
      <c r="G1" s="22" t="s">
        <v>22</v>
      </c>
      <c r="H1" s="22"/>
      <c r="I1" s="40">
        <f>318600-106908-57348-111864</f>
        <v>42480</v>
      </c>
    </row>
    <row r="2" spans="1:9" s="4" customFormat="1" ht="60.75">
      <c r="A2" s="12">
        <f t="shared" ref="A2:A33" si="0">+A1+1</f>
        <v>2</v>
      </c>
      <c r="B2" s="14" t="s">
        <v>38</v>
      </c>
      <c r="C2" s="41">
        <v>43196</v>
      </c>
      <c r="D2" s="14" t="s">
        <v>39</v>
      </c>
      <c r="E2" s="14" t="s">
        <v>40</v>
      </c>
      <c r="F2" s="14"/>
      <c r="G2" s="22" t="s">
        <v>22</v>
      </c>
      <c r="H2" s="22"/>
      <c r="I2" s="24">
        <f>354267.27-172072.67-161950.75</f>
        <v>20243.850000000006</v>
      </c>
    </row>
    <row r="3" spans="1:9" s="4" customFormat="1" ht="60.75">
      <c r="A3" s="12">
        <f t="shared" si="0"/>
        <v>3</v>
      </c>
      <c r="B3" s="22" t="s">
        <v>41</v>
      </c>
      <c r="C3" s="38">
        <v>43231</v>
      </c>
      <c r="D3" s="22" t="s">
        <v>42</v>
      </c>
      <c r="E3" s="22" t="s">
        <v>43</v>
      </c>
      <c r="F3" s="22">
        <v>1.27</v>
      </c>
      <c r="G3" s="22" t="s">
        <v>44</v>
      </c>
      <c r="H3" s="22"/>
      <c r="I3" s="42">
        <f>1741364.4-113739.6-22729.44-24508.64-40186-21436.64-72426-35016-349058-8360-6080-23193.2-27936-58777.2-5900-4864-878400-13208.98</f>
        <v>35544.700000000172</v>
      </c>
    </row>
    <row r="4" spans="1:9" s="4" customFormat="1" ht="101.25">
      <c r="A4" s="12">
        <f t="shared" si="0"/>
        <v>4</v>
      </c>
      <c r="B4" s="14" t="s">
        <v>45</v>
      </c>
      <c r="C4" s="38">
        <v>43231</v>
      </c>
      <c r="D4" s="22" t="s">
        <v>42</v>
      </c>
      <c r="E4" s="22" t="s">
        <v>43</v>
      </c>
      <c r="F4" s="22">
        <v>1.27</v>
      </c>
      <c r="G4" s="22" t="s">
        <v>44</v>
      </c>
      <c r="H4" s="22"/>
      <c r="I4" s="42">
        <v>40473.599999999999</v>
      </c>
    </row>
    <row r="5" spans="1:9" s="4" customFormat="1" ht="40.5">
      <c r="A5" s="12">
        <f t="shared" si="0"/>
        <v>5</v>
      </c>
      <c r="B5" s="22" t="s">
        <v>46</v>
      </c>
      <c r="C5" s="38">
        <v>43242</v>
      </c>
      <c r="D5" s="22" t="s">
        <v>20</v>
      </c>
      <c r="E5" s="22" t="s">
        <v>21</v>
      </c>
      <c r="F5" s="22">
        <v>1.27</v>
      </c>
      <c r="G5" s="22" t="s">
        <v>22</v>
      </c>
      <c r="H5" s="22"/>
      <c r="I5" s="42">
        <f>220000-33000-5900-35400-35400-27500-27500-5500-33000-11000-5500</f>
        <v>300</v>
      </c>
    </row>
    <row r="6" spans="1:9" s="4" customFormat="1" ht="60.75">
      <c r="A6" s="12">
        <f t="shared" si="0"/>
        <v>6</v>
      </c>
      <c r="B6" s="22" t="s">
        <v>47</v>
      </c>
      <c r="C6" s="38">
        <v>43242</v>
      </c>
      <c r="D6" s="22" t="s">
        <v>48</v>
      </c>
      <c r="E6" s="22" t="s">
        <v>11</v>
      </c>
      <c r="F6" s="22">
        <v>1.27</v>
      </c>
      <c r="G6" s="14" t="s">
        <v>24</v>
      </c>
      <c r="H6" s="14"/>
      <c r="I6" s="42">
        <f>122838-40946</f>
        <v>81892</v>
      </c>
    </row>
    <row r="7" spans="1:9" s="4" customFormat="1" ht="40.5">
      <c r="A7" s="12">
        <f t="shared" si="0"/>
        <v>7</v>
      </c>
      <c r="B7" s="22" t="s">
        <v>49</v>
      </c>
      <c r="C7" s="38">
        <v>43243</v>
      </c>
      <c r="D7" s="22" t="s">
        <v>17</v>
      </c>
      <c r="E7" s="22" t="s">
        <v>50</v>
      </c>
      <c r="F7" s="22">
        <v>1.27</v>
      </c>
      <c r="G7" s="22" t="s">
        <v>19</v>
      </c>
      <c r="H7" s="22"/>
      <c r="I7" s="42">
        <f>130460-23611.8-35097.92</f>
        <v>71750.28</v>
      </c>
    </row>
    <row r="8" spans="1:9" s="4" customFormat="1" ht="60.75">
      <c r="A8" s="12">
        <f t="shared" si="0"/>
        <v>8</v>
      </c>
      <c r="B8" s="22" t="s">
        <v>51</v>
      </c>
      <c r="C8" s="38">
        <v>43245</v>
      </c>
      <c r="D8" s="22" t="s">
        <v>52</v>
      </c>
      <c r="E8" s="22" t="s">
        <v>53</v>
      </c>
      <c r="F8" s="22">
        <v>1.27</v>
      </c>
      <c r="G8" s="14" t="s">
        <v>28</v>
      </c>
      <c r="H8" s="14"/>
      <c r="I8" s="42">
        <v>14426.94</v>
      </c>
    </row>
    <row r="9" spans="1:9" s="4" customFormat="1" ht="60.75">
      <c r="A9" s="12">
        <f t="shared" si="0"/>
        <v>9</v>
      </c>
      <c r="B9" s="14" t="s">
        <v>54</v>
      </c>
      <c r="C9" s="41">
        <v>43353</v>
      </c>
      <c r="D9" s="22" t="s">
        <v>52</v>
      </c>
      <c r="E9" s="22" t="s">
        <v>55</v>
      </c>
      <c r="F9" s="22">
        <v>1.27</v>
      </c>
      <c r="G9" s="22" t="s">
        <v>28</v>
      </c>
      <c r="H9" s="22"/>
      <c r="I9" s="24">
        <v>147892.48000000001</v>
      </c>
    </row>
    <row r="10" spans="1:9" s="4" customFormat="1" ht="81">
      <c r="A10" s="12">
        <f t="shared" si="0"/>
        <v>10</v>
      </c>
      <c r="B10" s="14" t="s">
        <v>56</v>
      </c>
      <c r="C10" s="41">
        <v>43368</v>
      </c>
      <c r="D10" s="22" t="s">
        <v>52</v>
      </c>
      <c r="E10" s="22" t="s">
        <v>55</v>
      </c>
      <c r="F10" s="22">
        <v>1.27</v>
      </c>
      <c r="G10" s="22" t="s">
        <v>28</v>
      </c>
      <c r="H10" s="22"/>
      <c r="I10" s="24">
        <v>51668.81</v>
      </c>
    </row>
    <row r="11" spans="1:9" s="4" customFormat="1" ht="60.75">
      <c r="A11" s="12">
        <f t="shared" si="0"/>
        <v>11</v>
      </c>
      <c r="B11" s="14" t="s">
        <v>57</v>
      </c>
      <c r="C11" s="41">
        <v>43829</v>
      </c>
      <c r="D11" s="22" t="s">
        <v>42</v>
      </c>
      <c r="E11" s="22" t="s">
        <v>43</v>
      </c>
      <c r="F11" s="22">
        <v>1.27</v>
      </c>
      <c r="G11" s="22" t="s">
        <v>44</v>
      </c>
      <c r="H11" s="22"/>
      <c r="I11" s="24">
        <v>93164</v>
      </c>
    </row>
    <row r="12" spans="1:9" s="4" customFormat="1" ht="40.5">
      <c r="A12" s="12">
        <f t="shared" si="0"/>
        <v>12</v>
      </c>
      <c r="B12" s="14" t="s">
        <v>58</v>
      </c>
      <c r="C12" s="41">
        <v>43819</v>
      </c>
      <c r="D12" s="22" t="s">
        <v>59</v>
      </c>
      <c r="E12" s="22" t="s">
        <v>11</v>
      </c>
      <c r="F12" s="22">
        <v>1.45</v>
      </c>
      <c r="G12" s="22" t="s">
        <v>24</v>
      </c>
      <c r="H12" s="22"/>
      <c r="I12" s="24">
        <f>927126-413000</f>
        <v>514126</v>
      </c>
    </row>
    <row r="13" spans="1:9" s="4" customFormat="1" ht="40.5">
      <c r="A13" s="12">
        <f t="shared" si="0"/>
        <v>13</v>
      </c>
      <c r="B13" s="14" t="s">
        <v>60</v>
      </c>
      <c r="C13" s="41">
        <v>43787</v>
      </c>
      <c r="D13" s="22" t="s">
        <v>61</v>
      </c>
      <c r="E13" s="22" t="s">
        <v>62</v>
      </c>
      <c r="F13" s="22">
        <v>1.27</v>
      </c>
      <c r="G13" s="22" t="s">
        <v>63</v>
      </c>
      <c r="H13" s="22"/>
      <c r="I13" s="24">
        <v>53000</v>
      </c>
    </row>
    <row r="14" spans="1:9" s="4" customFormat="1" ht="40.5">
      <c r="A14" s="12">
        <f t="shared" si="0"/>
        <v>14</v>
      </c>
      <c r="B14" s="43" t="s">
        <v>64</v>
      </c>
      <c r="C14" s="44">
        <v>43419</v>
      </c>
      <c r="D14" s="39" t="s">
        <v>65</v>
      </c>
      <c r="E14" s="22" t="s">
        <v>66</v>
      </c>
      <c r="F14" s="22">
        <v>1.27</v>
      </c>
      <c r="G14" s="45" t="s">
        <v>28</v>
      </c>
      <c r="H14" s="45"/>
      <c r="I14" s="46">
        <f>668880.1-1649.99-6910-11269.99-7000-8699.95-16510-25449.96-2249.99-20959.99-249.99-5499.94-6799.99-13599.96-8649.99-19009.93-32339.85-15099.95-6359.99-17509.89-17549.87-6899.96-10459.96-9749.9-6499.94-7149.94-10349.91-4799.96</f>
        <v>369601.31000000017</v>
      </c>
    </row>
    <row r="15" spans="1:9" s="4" customFormat="1" ht="121.5">
      <c r="A15" s="12">
        <f t="shared" si="0"/>
        <v>15</v>
      </c>
      <c r="B15" s="14" t="s">
        <v>67</v>
      </c>
      <c r="C15" s="41">
        <v>43487</v>
      </c>
      <c r="D15" s="22" t="s">
        <v>68</v>
      </c>
      <c r="E15" s="22" t="s">
        <v>69</v>
      </c>
      <c r="F15" s="22">
        <v>1.33</v>
      </c>
      <c r="G15" s="22" t="s">
        <v>70</v>
      </c>
      <c r="H15" s="22"/>
      <c r="I15" s="24">
        <f>3145000-2473580</f>
        <v>671420</v>
      </c>
    </row>
    <row r="16" spans="1:9" s="16" customFormat="1" ht="162">
      <c r="A16" s="12">
        <f t="shared" si="0"/>
        <v>16</v>
      </c>
      <c r="B16" s="14" t="s">
        <v>71</v>
      </c>
      <c r="C16" s="41">
        <v>43500</v>
      </c>
      <c r="D16" s="12" t="s">
        <v>72</v>
      </c>
      <c r="E16" s="14" t="s">
        <v>73</v>
      </c>
      <c r="F16" s="24">
        <v>1.1000000000000001</v>
      </c>
      <c r="G16" s="14" t="s">
        <v>22</v>
      </c>
      <c r="H16" s="14"/>
      <c r="I16" s="24">
        <f>873082+358109.94-202735.8-175182.8-415985.4</f>
        <v>437287.93999999983</v>
      </c>
    </row>
    <row r="17" spans="1:9" s="16" customFormat="1" ht="60.75">
      <c r="A17" s="12">
        <f t="shared" si="0"/>
        <v>17</v>
      </c>
      <c r="B17" s="14" t="s">
        <v>74</v>
      </c>
      <c r="C17" s="41">
        <v>43509</v>
      </c>
      <c r="D17" s="14" t="s">
        <v>75</v>
      </c>
      <c r="E17" s="14" t="s">
        <v>76</v>
      </c>
      <c r="F17" s="14">
        <v>1.1000000000000001</v>
      </c>
      <c r="G17" s="14" t="s">
        <v>77</v>
      </c>
      <c r="H17" s="14"/>
      <c r="I17" s="24">
        <f>295660.8-49276.8-49276.8-95883.6-49276.8-49274.44</f>
        <v>2672.3600000000006</v>
      </c>
    </row>
    <row r="18" spans="1:9" s="16" customFormat="1" ht="81">
      <c r="A18" s="12">
        <f t="shared" si="0"/>
        <v>18</v>
      </c>
      <c r="B18" s="14" t="s">
        <v>78</v>
      </c>
      <c r="C18" s="41">
        <v>43538</v>
      </c>
      <c r="D18" s="14" t="s">
        <v>52</v>
      </c>
      <c r="E18" s="14" t="s">
        <v>55</v>
      </c>
      <c r="F18" s="14">
        <v>1.27</v>
      </c>
      <c r="G18" s="14" t="s">
        <v>28</v>
      </c>
      <c r="H18" s="14"/>
      <c r="I18" s="24">
        <f>248460.74-31707.28-11190.97-32586.76-5248.51-26672.5-51025.24-7053.64-3279.48-5494.56-9766.87-16392.86-22759.3-12422.47-7926.23</f>
        <v>4934.069999999987</v>
      </c>
    </row>
    <row r="19" spans="1:9" s="16" customFormat="1" ht="81">
      <c r="A19" s="12">
        <f t="shared" si="0"/>
        <v>19</v>
      </c>
      <c r="B19" s="14" t="s">
        <v>79</v>
      </c>
      <c r="C19" s="41">
        <v>43545</v>
      </c>
      <c r="D19" s="14" t="s">
        <v>80</v>
      </c>
      <c r="E19" s="14" t="s">
        <v>81</v>
      </c>
      <c r="F19" s="14">
        <v>1.27</v>
      </c>
      <c r="G19" s="14" t="s">
        <v>82</v>
      </c>
      <c r="H19" s="14"/>
      <c r="I19" s="24">
        <f>482719.69-374379.83</f>
        <v>108339.85999999999</v>
      </c>
    </row>
    <row r="20" spans="1:9" s="16" customFormat="1" ht="40.5">
      <c r="A20" s="12">
        <f t="shared" si="0"/>
        <v>20</v>
      </c>
      <c r="B20" s="14" t="s">
        <v>83</v>
      </c>
      <c r="C20" s="41">
        <v>43552</v>
      </c>
      <c r="D20" s="14" t="s">
        <v>84</v>
      </c>
      <c r="E20" s="14" t="s">
        <v>85</v>
      </c>
      <c r="F20" s="14">
        <v>1.27</v>
      </c>
      <c r="G20" s="14" t="s">
        <v>86</v>
      </c>
      <c r="H20" s="14"/>
      <c r="I20" s="24">
        <v>90660.58</v>
      </c>
    </row>
    <row r="21" spans="1:9" s="16" customFormat="1" ht="60.75">
      <c r="A21" s="12">
        <f t="shared" si="0"/>
        <v>21</v>
      </c>
      <c r="B21" s="14" t="s">
        <v>87</v>
      </c>
      <c r="C21" s="41">
        <v>43553</v>
      </c>
      <c r="D21" s="14" t="s">
        <v>42</v>
      </c>
      <c r="E21" s="14" t="s">
        <v>43</v>
      </c>
      <c r="F21" s="14">
        <v>1.27</v>
      </c>
      <c r="G21" s="14" t="s">
        <v>44</v>
      </c>
      <c r="H21" s="14"/>
      <c r="I21" s="23">
        <f>40473.6-18604.8</f>
        <v>21868.799999999999</v>
      </c>
    </row>
    <row r="22" spans="1:9" s="16" customFormat="1" ht="60.75">
      <c r="A22" s="12">
        <f t="shared" si="0"/>
        <v>22</v>
      </c>
      <c r="B22" s="14" t="s">
        <v>88</v>
      </c>
      <c r="C22" s="41">
        <v>43569</v>
      </c>
      <c r="D22" s="14" t="s">
        <v>89</v>
      </c>
      <c r="E22" s="14" t="s">
        <v>21</v>
      </c>
      <c r="F22" s="14">
        <v>1.1000000000000001</v>
      </c>
      <c r="G22" s="14" t="s">
        <v>25</v>
      </c>
      <c r="H22" s="14"/>
      <c r="I22" s="24">
        <f>259977.6-41913.6-17700-59613.6</f>
        <v>140750.39999999999</v>
      </c>
    </row>
    <row r="23" spans="1:9" s="16" customFormat="1" ht="81">
      <c r="A23" s="12">
        <f t="shared" si="0"/>
        <v>23</v>
      </c>
      <c r="B23" s="14" t="s">
        <v>90</v>
      </c>
      <c r="C23" s="41">
        <v>43570</v>
      </c>
      <c r="D23" s="14" t="s">
        <v>91</v>
      </c>
      <c r="E23" s="14" t="s">
        <v>21</v>
      </c>
      <c r="F23" s="14">
        <v>1.1000000000000001</v>
      </c>
      <c r="G23" s="14" t="s">
        <v>25</v>
      </c>
      <c r="H23" s="14"/>
      <c r="I23" s="24">
        <f>412003.89-117144.5-47598.93</f>
        <v>247260.46000000002</v>
      </c>
    </row>
    <row r="24" spans="1:9" s="16" customFormat="1" ht="81">
      <c r="A24" s="12">
        <f t="shared" si="0"/>
        <v>24</v>
      </c>
      <c r="B24" s="14" t="s">
        <v>92</v>
      </c>
      <c r="C24" s="41">
        <v>43570</v>
      </c>
      <c r="D24" s="14" t="s">
        <v>93</v>
      </c>
      <c r="E24" s="14" t="s">
        <v>21</v>
      </c>
      <c r="F24" s="14">
        <v>1.1000000000000001</v>
      </c>
      <c r="G24" s="14" t="s">
        <v>25</v>
      </c>
      <c r="H24" s="14"/>
      <c r="I24" s="24">
        <f>212612.4-32155</f>
        <v>180457.4</v>
      </c>
    </row>
    <row r="25" spans="1:9" s="16" customFormat="1" ht="81">
      <c r="A25" s="12">
        <f t="shared" si="0"/>
        <v>25</v>
      </c>
      <c r="B25" s="14" t="s">
        <v>94</v>
      </c>
      <c r="C25" s="41">
        <v>43572</v>
      </c>
      <c r="D25" s="14" t="s">
        <v>95</v>
      </c>
      <c r="E25" s="14" t="s">
        <v>21</v>
      </c>
      <c r="F25" s="14">
        <v>1.1000000000000001</v>
      </c>
      <c r="G25" s="14" t="s">
        <v>25</v>
      </c>
      <c r="H25" s="14"/>
      <c r="I25" s="24">
        <f>178581.2-32745</f>
        <v>145836.20000000001</v>
      </c>
    </row>
    <row r="26" spans="1:9" s="16" customFormat="1" ht="40.5">
      <c r="A26" s="12">
        <f t="shared" si="0"/>
        <v>26</v>
      </c>
      <c r="B26" s="47" t="s">
        <v>96</v>
      </c>
      <c r="C26" s="48">
        <v>43572</v>
      </c>
      <c r="D26" s="39" t="s">
        <v>97</v>
      </c>
      <c r="E26" s="14" t="s">
        <v>21</v>
      </c>
      <c r="F26" s="14">
        <v>1.1000000000000001</v>
      </c>
      <c r="G26" s="25" t="s">
        <v>25</v>
      </c>
      <c r="H26" s="25"/>
      <c r="I26" s="49">
        <f>536522.4-47200-21476</f>
        <v>467846.40000000002</v>
      </c>
    </row>
    <row r="27" spans="1:9" s="16" customFormat="1" ht="60.75">
      <c r="A27" s="12">
        <f t="shared" si="0"/>
        <v>27</v>
      </c>
      <c r="B27" s="39" t="s">
        <v>98</v>
      </c>
      <c r="C27" s="41">
        <v>43577</v>
      </c>
      <c r="D27" s="14" t="s">
        <v>99</v>
      </c>
      <c r="E27" s="14" t="s">
        <v>100</v>
      </c>
      <c r="F27" s="14">
        <v>1.1000000000000001</v>
      </c>
      <c r="G27" s="14" t="s">
        <v>25</v>
      </c>
      <c r="H27" s="14"/>
      <c r="I27" s="24">
        <f>344707.5-143370</f>
        <v>201337.5</v>
      </c>
    </row>
    <row r="28" spans="1:9" s="16" customFormat="1" ht="81">
      <c r="A28" s="12">
        <f t="shared" si="0"/>
        <v>28</v>
      </c>
      <c r="B28" s="50" t="s">
        <v>101</v>
      </c>
      <c r="C28" s="41">
        <v>43577</v>
      </c>
      <c r="D28" s="14" t="s">
        <v>102</v>
      </c>
      <c r="E28" s="14" t="s">
        <v>21</v>
      </c>
      <c r="F28" s="14">
        <v>1.1000000000000001</v>
      </c>
      <c r="G28" s="14" t="s">
        <v>25</v>
      </c>
      <c r="H28" s="14"/>
      <c r="I28" s="24">
        <f>252402-106200-53100-12390</f>
        <v>80712</v>
      </c>
    </row>
    <row r="29" spans="1:9" s="16" customFormat="1" ht="101.25">
      <c r="A29" s="12">
        <f t="shared" si="0"/>
        <v>29</v>
      </c>
      <c r="B29" s="14" t="s">
        <v>103</v>
      </c>
      <c r="C29" s="41">
        <v>43577</v>
      </c>
      <c r="D29" s="14" t="s">
        <v>104</v>
      </c>
      <c r="E29" s="14" t="s">
        <v>21</v>
      </c>
      <c r="F29" s="14">
        <v>1.1000000000000001</v>
      </c>
      <c r="G29" s="14" t="s">
        <v>25</v>
      </c>
      <c r="H29" s="14"/>
      <c r="I29" s="24">
        <f>447314.4-115640</f>
        <v>331674.40000000002</v>
      </c>
    </row>
    <row r="30" spans="1:9" s="16" customFormat="1" ht="40.5">
      <c r="A30" s="12">
        <f t="shared" si="0"/>
        <v>30</v>
      </c>
      <c r="B30" s="39" t="s">
        <v>105</v>
      </c>
      <c r="C30" s="41">
        <v>43577</v>
      </c>
      <c r="D30" s="14" t="s">
        <v>106</v>
      </c>
      <c r="E30" s="14" t="s">
        <v>100</v>
      </c>
      <c r="F30" s="14">
        <v>1.27</v>
      </c>
      <c r="G30" s="14" t="s">
        <v>25</v>
      </c>
      <c r="H30" s="14"/>
      <c r="I30" s="24">
        <f>87449.91-29450-14849.45-8180-3625-2899.99-7775</f>
        <v>20670.470000000008</v>
      </c>
    </row>
    <row r="31" spans="1:9" s="16" customFormat="1" ht="40.5">
      <c r="A31" s="12">
        <f t="shared" si="0"/>
        <v>31</v>
      </c>
      <c r="B31" s="47" t="s">
        <v>107</v>
      </c>
      <c r="C31" s="48">
        <v>43578</v>
      </c>
      <c r="D31" s="39" t="s">
        <v>108</v>
      </c>
      <c r="E31" s="14" t="s">
        <v>21</v>
      </c>
      <c r="F31" s="14">
        <v>1.1000000000000001</v>
      </c>
      <c r="G31" s="25" t="s">
        <v>25</v>
      </c>
      <c r="H31" s="25"/>
      <c r="I31" s="49">
        <f>192941.8-40120</f>
        <v>152821.79999999999</v>
      </c>
    </row>
    <row r="32" spans="1:9" s="16" customFormat="1" ht="40.5">
      <c r="A32" s="12">
        <f t="shared" si="0"/>
        <v>32</v>
      </c>
      <c r="B32" s="47" t="s">
        <v>109</v>
      </c>
      <c r="C32" s="48">
        <v>43581</v>
      </c>
      <c r="D32" s="39" t="s">
        <v>39</v>
      </c>
      <c r="E32" s="14" t="s">
        <v>21</v>
      </c>
      <c r="F32" s="14">
        <v>1.1000000000000001</v>
      </c>
      <c r="G32" s="25" t="s">
        <v>25</v>
      </c>
      <c r="H32" s="25"/>
      <c r="I32" s="49">
        <f>887633.76-57354.79-123923.93-72376.29-56111.83</f>
        <v>577866.92000000004</v>
      </c>
    </row>
    <row r="33" spans="1:9" s="16" customFormat="1" ht="40.5">
      <c r="A33" s="12">
        <f t="shared" si="0"/>
        <v>33</v>
      </c>
      <c r="B33" s="47" t="s">
        <v>110</v>
      </c>
      <c r="C33" s="48">
        <v>43599</v>
      </c>
      <c r="D33" s="39" t="s">
        <v>111</v>
      </c>
      <c r="E33" s="14" t="s">
        <v>21</v>
      </c>
      <c r="F33" s="14">
        <v>1.1000000000000001</v>
      </c>
      <c r="G33" s="25" t="s">
        <v>25</v>
      </c>
      <c r="H33" s="25"/>
      <c r="I33" s="49">
        <f>973323-629268.75-316210.5</f>
        <v>27843.75</v>
      </c>
    </row>
    <row r="34" spans="1:9" s="16" customFormat="1" ht="81">
      <c r="A34" s="12">
        <f t="shared" ref="A34:A57" si="1">+A33+1</f>
        <v>34</v>
      </c>
      <c r="B34" s="14" t="s">
        <v>112</v>
      </c>
      <c r="C34" s="41">
        <v>43607</v>
      </c>
      <c r="D34" s="14" t="s">
        <v>113</v>
      </c>
      <c r="E34" s="14" t="s">
        <v>114</v>
      </c>
      <c r="F34" s="14">
        <v>1.1000000000000001</v>
      </c>
      <c r="G34" s="14" t="s">
        <v>25</v>
      </c>
      <c r="H34" s="14"/>
      <c r="I34" s="24">
        <v>636673.72</v>
      </c>
    </row>
    <row r="35" spans="1:9" s="16" customFormat="1" ht="40.5">
      <c r="A35" s="12">
        <f t="shared" si="1"/>
        <v>35</v>
      </c>
      <c r="B35" s="39" t="s">
        <v>115</v>
      </c>
      <c r="C35" s="41">
        <v>43612</v>
      </c>
      <c r="D35" s="14" t="s">
        <v>116</v>
      </c>
      <c r="E35" s="14" t="s">
        <v>114</v>
      </c>
      <c r="F35" s="14">
        <v>1.1000000000000001</v>
      </c>
      <c r="G35" s="14" t="s">
        <v>25</v>
      </c>
      <c r="H35" s="14"/>
      <c r="I35" s="24">
        <f>112424.5-30385-30385</f>
        <v>51654.5</v>
      </c>
    </row>
    <row r="36" spans="1:9" s="16" customFormat="1" ht="60.75">
      <c r="A36" s="12">
        <f t="shared" si="1"/>
        <v>36</v>
      </c>
      <c r="B36" s="47" t="s">
        <v>117</v>
      </c>
      <c r="C36" s="48">
        <v>43614</v>
      </c>
      <c r="D36" s="39" t="s">
        <v>118</v>
      </c>
      <c r="E36" s="14" t="s">
        <v>119</v>
      </c>
      <c r="F36" s="14">
        <v>1.27</v>
      </c>
      <c r="G36" s="25" t="s">
        <v>28</v>
      </c>
      <c r="H36" s="25"/>
      <c r="I36" s="49">
        <f>289530-27272.12-58197.2-7126.68-8005.7-28956.32-54809.57-18910.89-16669.59</f>
        <v>69581.929999999978</v>
      </c>
    </row>
    <row r="37" spans="1:9" s="16" customFormat="1" ht="60.75">
      <c r="A37" s="12">
        <f t="shared" si="1"/>
        <v>37</v>
      </c>
      <c r="B37" s="14" t="s">
        <v>120</v>
      </c>
      <c r="C37" s="41">
        <v>43615</v>
      </c>
      <c r="D37" s="14" t="s">
        <v>121</v>
      </c>
      <c r="E37" s="14" t="s">
        <v>21</v>
      </c>
      <c r="F37" s="14">
        <v>1.1000000000000001</v>
      </c>
      <c r="G37" s="14" t="s">
        <v>25</v>
      </c>
      <c r="H37" s="14"/>
      <c r="I37" s="24">
        <f>187496.1-37170</f>
        <v>150326.1</v>
      </c>
    </row>
    <row r="38" spans="1:9" s="16" customFormat="1" ht="81">
      <c r="A38" s="12">
        <f t="shared" si="1"/>
        <v>38</v>
      </c>
      <c r="B38" s="39" t="s">
        <v>122</v>
      </c>
      <c r="C38" s="41">
        <v>43623</v>
      </c>
      <c r="D38" s="14" t="s">
        <v>123</v>
      </c>
      <c r="E38" s="14" t="s">
        <v>114</v>
      </c>
      <c r="F38" s="14">
        <v>1.1000000000000001</v>
      </c>
      <c r="G38" s="14" t="s">
        <v>25</v>
      </c>
      <c r="H38" s="14"/>
      <c r="I38" s="24">
        <f>293112-99061</f>
        <v>194051</v>
      </c>
    </row>
    <row r="39" spans="1:9" s="16" customFormat="1" ht="20.25">
      <c r="A39" s="12">
        <f t="shared" si="1"/>
        <v>39</v>
      </c>
      <c r="B39" s="39" t="s">
        <v>124</v>
      </c>
      <c r="C39" s="41">
        <v>43640</v>
      </c>
      <c r="D39" s="14" t="s">
        <v>111</v>
      </c>
      <c r="E39" s="14" t="s">
        <v>125</v>
      </c>
      <c r="F39" s="14">
        <v>1.27</v>
      </c>
      <c r="G39" s="14" t="s">
        <v>126</v>
      </c>
      <c r="H39" s="14"/>
      <c r="I39" s="24">
        <f>13224555-2644911-2152231.5-311166-1019933-3578409-3483330.5</f>
        <v>34574</v>
      </c>
    </row>
    <row r="40" spans="1:9" s="16" customFormat="1" ht="40.5">
      <c r="A40" s="12">
        <f t="shared" si="1"/>
        <v>40</v>
      </c>
      <c r="B40" s="39" t="s">
        <v>127</v>
      </c>
      <c r="C40" s="41">
        <v>43662</v>
      </c>
      <c r="D40" s="14" t="s">
        <v>128</v>
      </c>
      <c r="E40" s="14" t="s">
        <v>129</v>
      </c>
      <c r="F40" s="14">
        <v>127</v>
      </c>
      <c r="G40" s="14" t="s">
        <v>130</v>
      </c>
      <c r="H40" s="14"/>
      <c r="I40" s="24">
        <f>297360-24780-24780-24780-24780-24780-24780</f>
        <v>148680</v>
      </c>
    </row>
    <row r="41" spans="1:9" s="16" customFormat="1" ht="60.75">
      <c r="A41" s="12">
        <f t="shared" si="1"/>
        <v>41</v>
      </c>
      <c r="B41" s="14" t="s">
        <v>131</v>
      </c>
      <c r="C41" s="41">
        <v>43677</v>
      </c>
      <c r="D41" s="14" t="s">
        <v>132</v>
      </c>
      <c r="E41" s="14" t="s">
        <v>133</v>
      </c>
      <c r="F41" s="14">
        <v>1.27</v>
      </c>
      <c r="G41" s="14" t="s">
        <v>31</v>
      </c>
      <c r="H41" s="14"/>
      <c r="I41" s="24">
        <f>136880-123192</f>
        <v>13688</v>
      </c>
    </row>
    <row r="42" spans="1:9" s="16" customFormat="1" ht="60.75">
      <c r="A42" s="12">
        <f t="shared" si="1"/>
        <v>42</v>
      </c>
      <c r="B42" s="14" t="s">
        <v>134</v>
      </c>
      <c r="C42" s="41">
        <v>43707</v>
      </c>
      <c r="D42" s="14" t="s">
        <v>135</v>
      </c>
      <c r="E42" s="14" t="s">
        <v>136</v>
      </c>
      <c r="F42" s="14">
        <v>1.4</v>
      </c>
      <c r="G42" s="14" t="s">
        <v>137</v>
      </c>
      <c r="H42" s="14"/>
      <c r="I42" s="24">
        <v>114847.48</v>
      </c>
    </row>
    <row r="43" spans="1:9" s="16" customFormat="1" ht="60.75">
      <c r="A43" s="12">
        <f t="shared" si="1"/>
        <v>43</v>
      </c>
      <c r="B43" s="50" t="s">
        <v>138</v>
      </c>
      <c r="C43" s="51">
        <v>43712</v>
      </c>
      <c r="D43" s="25" t="s">
        <v>139</v>
      </c>
      <c r="E43" s="52" t="s">
        <v>140</v>
      </c>
      <c r="F43" s="25">
        <v>1.4</v>
      </c>
      <c r="G43" s="14" t="s">
        <v>141</v>
      </c>
      <c r="H43" s="14"/>
      <c r="I43" s="24">
        <v>1852651</v>
      </c>
    </row>
    <row r="44" spans="1:9" s="16" customFormat="1" ht="60.75">
      <c r="A44" s="12">
        <f t="shared" si="1"/>
        <v>44</v>
      </c>
      <c r="B44" s="14" t="s">
        <v>142</v>
      </c>
      <c r="C44" s="41">
        <v>43712</v>
      </c>
      <c r="D44" s="15" t="s">
        <v>143</v>
      </c>
      <c r="E44" s="14" t="s">
        <v>114</v>
      </c>
      <c r="F44" s="14">
        <v>1.27</v>
      </c>
      <c r="G44" s="14" t="s">
        <v>25</v>
      </c>
      <c r="H44" s="14"/>
      <c r="I44" s="24">
        <f>1489750-987630.5-490900.6</f>
        <v>11218.900000000023</v>
      </c>
    </row>
    <row r="45" spans="1:9" s="16" customFormat="1" ht="60.75">
      <c r="A45" s="12">
        <f t="shared" si="1"/>
        <v>45</v>
      </c>
      <c r="B45" s="14" t="s">
        <v>144</v>
      </c>
      <c r="C45" s="41">
        <v>43719</v>
      </c>
      <c r="D45" s="14" t="s">
        <v>145</v>
      </c>
      <c r="E45" s="14" t="s">
        <v>146</v>
      </c>
      <c r="F45" s="14">
        <v>1.27</v>
      </c>
      <c r="G45" s="14" t="s">
        <v>12</v>
      </c>
      <c r="H45" s="14"/>
      <c r="I45" s="24">
        <f>23718-7115.4-11859</f>
        <v>4743.5999999999985</v>
      </c>
    </row>
    <row r="46" spans="1:9" s="16" customFormat="1" ht="40.5">
      <c r="A46" s="12">
        <f t="shared" si="1"/>
        <v>46</v>
      </c>
      <c r="B46" s="14" t="s">
        <v>147</v>
      </c>
      <c r="C46" s="41">
        <v>43776</v>
      </c>
      <c r="D46" s="15" t="s">
        <v>148</v>
      </c>
      <c r="E46" s="14" t="s">
        <v>149</v>
      </c>
      <c r="F46" s="14">
        <v>1.27</v>
      </c>
      <c r="G46" s="14" t="s">
        <v>150</v>
      </c>
      <c r="H46" s="14"/>
      <c r="I46" s="24">
        <f>103893.1-40843.34</f>
        <v>63049.760000000009</v>
      </c>
    </row>
    <row r="47" spans="1:9" s="16" customFormat="1" ht="81">
      <c r="A47" s="12">
        <f t="shared" si="1"/>
        <v>47</v>
      </c>
      <c r="B47" s="14" t="s">
        <v>151</v>
      </c>
      <c r="C47" s="41">
        <v>43780</v>
      </c>
      <c r="D47" s="15" t="s">
        <v>152</v>
      </c>
      <c r="E47" s="14" t="s">
        <v>11</v>
      </c>
      <c r="F47" s="14">
        <v>1.1000000000000001</v>
      </c>
      <c r="G47" s="14" t="s">
        <v>24</v>
      </c>
      <c r="H47" s="14"/>
      <c r="I47" s="24">
        <f>212400</f>
        <v>212400</v>
      </c>
    </row>
    <row r="48" spans="1:9" s="16" customFormat="1" ht="81">
      <c r="A48" s="12">
        <f t="shared" si="1"/>
        <v>48</v>
      </c>
      <c r="B48" s="14" t="s">
        <v>194</v>
      </c>
      <c r="C48" s="41">
        <v>43780</v>
      </c>
      <c r="D48" s="15" t="s">
        <v>75</v>
      </c>
      <c r="E48" s="14" t="s">
        <v>11</v>
      </c>
      <c r="F48" s="14">
        <v>1.1000000000000001</v>
      </c>
      <c r="G48" s="14" t="s">
        <v>24</v>
      </c>
      <c r="H48" s="14"/>
      <c r="I48" s="24">
        <v>295646.64</v>
      </c>
    </row>
    <row r="49" spans="1:9" s="16" customFormat="1" ht="81">
      <c r="A49" s="12">
        <f t="shared" si="1"/>
        <v>49</v>
      </c>
      <c r="B49" s="39" t="s">
        <v>153</v>
      </c>
      <c r="C49" s="41">
        <v>76488</v>
      </c>
      <c r="D49" s="14" t="s">
        <v>154</v>
      </c>
      <c r="E49" s="14" t="s">
        <v>155</v>
      </c>
      <c r="F49" s="14">
        <v>1.27</v>
      </c>
      <c r="G49" s="14" t="s">
        <v>28</v>
      </c>
      <c r="H49" s="14"/>
      <c r="I49" s="24">
        <v>84606</v>
      </c>
    </row>
    <row r="50" spans="1:9" s="16" customFormat="1" ht="81">
      <c r="A50" s="12">
        <f t="shared" si="1"/>
        <v>50</v>
      </c>
      <c r="B50" s="39" t="s">
        <v>117</v>
      </c>
      <c r="C50" s="41">
        <v>76488</v>
      </c>
      <c r="D50" s="14" t="s">
        <v>154</v>
      </c>
      <c r="E50" s="14" t="s">
        <v>155</v>
      </c>
      <c r="F50" s="14">
        <v>1.27</v>
      </c>
      <c r="G50" s="14" t="s">
        <v>28</v>
      </c>
      <c r="H50" s="14"/>
      <c r="I50" s="24">
        <f>289530-64465.11-89722.82-38759.46</f>
        <v>96582.610000000015</v>
      </c>
    </row>
    <row r="51" spans="1:9" s="16" customFormat="1" ht="60.75">
      <c r="A51" s="12">
        <f t="shared" si="1"/>
        <v>51</v>
      </c>
      <c r="B51" s="14" t="s">
        <v>156</v>
      </c>
      <c r="C51" s="41" t="s">
        <v>157</v>
      </c>
      <c r="D51" s="14" t="s">
        <v>42</v>
      </c>
      <c r="E51" s="14" t="s">
        <v>43</v>
      </c>
      <c r="F51" s="14">
        <v>1.1000000000000001</v>
      </c>
      <c r="G51" s="14" t="s">
        <v>44</v>
      </c>
      <c r="H51" s="14"/>
      <c r="I51" s="23">
        <f>1204551.2-1136819.2</f>
        <v>67732</v>
      </c>
    </row>
    <row r="52" spans="1:9" s="16" customFormat="1" ht="81">
      <c r="A52" s="12">
        <f t="shared" si="1"/>
        <v>52</v>
      </c>
      <c r="B52" s="14" t="s">
        <v>158</v>
      </c>
      <c r="C52" s="41" t="s">
        <v>159</v>
      </c>
      <c r="D52" s="14" t="s">
        <v>10</v>
      </c>
      <c r="E52" s="14" t="s">
        <v>160</v>
      </c>
      <c r="F52" s="14">
        <v>1.27</v>
      </c>
      <c r="G52" s="14" t="s">
        <v>161</v>
      </c>
      <c r="H52" s="14" t="s">
        <v>162</v>
      </c>
      <c r="I52" s="24">
        <v>67956.2</v>
      </c>
    </row>
    <row r="53" spans="1:9" s="16" customFormat="1" ht="121.5">
      <c r="A53" s="12">
        <f t="shared" si="1"/>
        <v>53</v>
      </c>
      <c r="B53" s="39" t="s">
        <v>163</v>
      </c>
      <c r="C53" s="41" t="s">
        <v>164</v>
      </c>
      <c r="D53" s="14" t="s">
        <v>165</v>
      </c>
      <c r="E53" s="14" t="s">
        <v>166</v>
      </c>
      <c r="F53" s="14"/>
      <c r="G53" s="14" t="s">
        <v>167</v>
      </c>
      <c r="H53" s="14"/>
      <c r="I53" s="24">
        <v>600000</v>
      </c>
    </row>
    <row r="54" spans="1:9" s="16" customFormat="1" ht="60.75">
      <c r="A54" s="12">
        <f t="shared" si="1"/>
        <v>54</v>
      </c>
      <c r="B54" s="39" t="s">
        <v>168</v>
      </c>
      <c r="C54" s="41" t="s">
        <v>169</v>
      </c>
      <c r="D54" s="14" t="s">
        <v>145</v>
      </c>
      <c r="E54" s="14" t="s">
        <v>170</v>
      </c>
      <c r="F54" s="14">
        <v>1.27</v>
      </c>
      <c r="G54" s="14" t="s">
        <v>161</v>
      </c>
      <c r="H54" s="14"/>
      <c r="I54" s="24">
        <f>42480-40356</f>
        <v>2124</v>
      </c>
    </row>
    <row r="55" spans="1:9" s="16" customFormat="1" ht="60.75">
      <c r="A55" s="12">
        <f t="shared" si="1"/>
        <v>55</v>
      </c>
      <c r="B55" s="14" t="s">
        <v>171</v>
      </c>
      <c r="C55" s="41" t="s">
        <v>172</v>
      </c>
      <c r="D55" s="14" t="s">
        <v>145</v>
      </c>
      <c r="E55" s="14" t="s">
        <v>146</v>
      </c>
      <c r="F55" s="14">
        <v>1.27</v>
      </c>
      <c r="G55" s="14" t="s">
        <v>12</v>
      </c>
      <c r="H55" s="14"/>
      <c r="I55" s="24">
        <f>62691.04-10915-17464</f>
        <v>34312.04</v>
      </c>
    </row>
    <row r="56" spans="1:9" s="16" customFormat="1" ht="101.25">
      <c r="A56" s="12">
        <f t="shared" si="1"/>
        <v>56</v>
      </c>
      <c r="B56" s="14" t="s">
        <v>173</v>
      </c>
      <c r="C56" s="41">
        <v>43549</v>
      </c>
      <c r="D56" s="14" t="s">
        <v>174</v>
      </c>
      <c r="E56" s="14" t="s">
        <v>21</v>
      </c>
      <c r="F56" s="14">
        <v>1.1000000000000001</v>
      </c>
      <c r="G56" s="25" t="s">
        <v>25</v>
      </c>
      <c r="H56" s="25"/>
      <c r="I56" s="24">
        <v>54516</v>
      </c>
    </row>
    <row r="57" spans="1:9" s="4" customFormat="1" ht="81">
      <c r="A57" s="12">
        <f t="shared" si="1"/>
        <v>57</v>
      </c>
      <c r="B57" s="14" t="s">
        <v>175</v>
      </c>
      <c r="C57" s="41">
        <v>43592</v>
      </c>
      <c r="D57" s="22" t="s">
        <v>176</v>
      </c>
      <c r="E57" s="22" t="s">
        <v>21</v>
      </c>
      <c r="F57" s="22">
        <v>1.1000000000000001</v>
      </c>
      <c r="G57" s="45" t="s">
        <v>25</v>
      </c>
      <c r="H57" s="45"/>
      <c r="I57" s="24">
        <f>529724.96-94650-24650</f>
        <v>410424.95999999996</v>
      </c>
    </row>
    <row r="58" spans="1:9">
      <c r="I58" s="94">
        <f>SUM(I1:I57)</f>
        <v>10720865.719999995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T38"/>
  <sheetViews>
    <sheetView view="pageBreakPreview" zoomScale="60" zoomScaleNormal="100" workbookViewId="0">
      <selection activeCell="G18" sqref="G18"/>
    </sheetView>
  </sheetViews>
  <sheetFormatPr baseColWidth="10" defaultRowHeight="18.75"/>
  <cols>
    <col min="1" max="1" width="15" style="34" customWidth="1"/>
    <col min="2" max="2" width="27.42578125" style="34" bestFit="1" customWidth="1"/>
    <col min="3" max="3" width="25.5703125" style="34" customWidth="1"/>
    <col min="4" max="4" width="1.28515625" style="34" customWidth="1"/>
    <col min="5" max="5" width="60.85546875" style="34" bestFit="1" customWidth="1"/>
    <col min="6" max="6" width="1.28515625" style="34" customWidth="1"/>
    <col min="7" max="7" width="41.5703125" style="34" bestFit="1" customWidth="1"/>
    <col min="8" max="8" width="13" style="34" bestFit="1" customWidth="1"/>
    <col min="9" max="9" width="21" style="34" bestFit="1" customWidth="1"/>
    <col min="10" max="10" width="105.140625" style="34" bestFit="1" customWidth="1"/>
    <col min="11" max="11" width="14" style="34" customWidth="1"/>
    <col min="12" max="16384" width="11.42578125" style="34"/>
  </cols>
  <sheetData>
    <row r="1" spans="1:722" s="32" customFormat="1" ht="18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  <c r="BR1" s="61"/>
      <c r="BS1" s="61"/>
      <c r="BT1" s="61"/>
      <c r="BU1" s="61"/>
      <c r="BV1" s="61"/>
      <c r="BW1" s="61"/>
      <c r="BX1" s="61"/>
      <c r="BY1" s="61"/>
      <c r="BZ1" s="61"/>
      <c r="CA1" s="61"/>
      <c r="CB1" s="61"/>
      <c r="CC1" s="61"/>
      <c r="CD1" s="61"/>
      <c r="CE1" s="61"/>
      <c r="CF1" s="61"/>
      <c r="CG1" s="61"/>
      <c r="CH1" s="61"/>
      <c r="CI1" s="61"/>
      <c r="CJ1" s="61"/>
      <c r="CK1" s="61"/>
      <c r="CL1" s="61"/>
      <c r="CM1" s="61"/>
      <c r="CN1" s="61"/>
      <c r="CO1" s="61"/>
      <c r="CP1" s="61"/>
      <c r="CQ1" s="61"/>
      <c r="CR1" s="61"/>
      <c r="CS1" s="61"/>
      <c r="CT1" s="61"/>
      <c r="CU1" s="61"/>
      <c r="CV1" s="61"/>
      <c r="CW1" s="61"/>
      <c r="CX1" s="61"/>
      <c r="CY1" s="61"/>
      <c r="CZ1" s="61"/>
      <c r="DA1" s="61"/>
      <c r="DB1" s="61"/>
      <c r="DC1" s="61"/>
      <c r="DD1" s="61"/>
      <c r="DE1" s="61"/>
      <c r="DF1" s="61"/>
      <c r="DG1" s="61"/>
      <c r="DH1" s="61"/>
      <c r="DI1" s="61"/>
      <c r="DJ1" s="61"/>
      <c r="DK1" s="61"/>
      <c r="DL1" s="61"/>
      <c r="DM1" s="61"/>
      <c r="DN1" s="61"/>
      <c r="DO1" s="61"/>
      <c r="DP1" s="61"/>
      <c r="DQ1" s="61"/>
      <c r="DR1" s="61"/>
      <c r="DS1" s="61"/>
      <c r="DT1" s="61"/>
      <c r="DU1" s="61"/>
      <c r="DV1" s="61"/>
      <c r="DW1" s="61"/>
      <c r="DX1" s="61"/>
      <c r="DY1" s="61"/>
      <c r="DZ1" s="61"/>
      <c r="EA1" s="61"/>
      <c r="EB1" s="61"/>
      <c r="EC1" s="61"/>
      <c r="ED1" s="61"/>
      <c r="EE1" s="61"/>
      <c r="EF1" s="61"/>
      <c r="EG1" s="61"/>
      <c r="EH1" s="61"/>
      <c r="EI1" s="61"/>
      <c r="EJ1" s="61"/>
      <c r="EK1" s="61"/>
      <c r="EL1" s="61"/>
      <c r="EM1" s="61"/>
      <c r="EN1" s="61"/>
      <c r="EO1" s="61"/>
      <c r="EP1" s="61"/>
      <c r="EQ1" s="61"/>
      <c r="ER1" s="61"/>
      <c r="ES1" s="61"/>
      <c r="ET1" s="61"/>
      <c r="EU1" s="61"/>
      <c r="EV1" s="61"/>
      <c r="EW1" s="61"/>
      <c r="EX1" s="61"/>
      <c r="EY1" s="61"/>
      <c r="EZ1" s="61"/>
      <c r="FA1" s="61"/>
      <c r="FB1" s="61"/>
      <c r="FC1" s="61"/>
      <c r="FD1" s="61"/>
      <c r="FE1" s="61"/>
      <c r="FF1" s="61"/>
      <c r="FG1" s="61"/>
      <c r="FH1" s="61"/>
      <c r="FI1" s="61"/>
      <c r="FJ1" s="61"/>
      <c r="FK1" s="61"/>
      <c r="FL1" s="61"/>
      <c r="FM1" s="61"/>
      <c r="FN1" s="61"/>
      <c r="FO1" s="61"/>
      <c r="FP1" s="61"/>
      <c r="FQ1" s="61"/>
      <c r="FR1" s="61"/>
      <c r="FS1" s="61"/>
      <c r="FT1" s="61"/>
      <c r="FU1" s="61"/>
      <c r="FV1" s="61"/>
      <c r="FW1" s="61"/>
      <c r="FX1" s="61"/>
      <c r="FY1" s="61"/>
      <c r="FZ1" s="61"/>
      <c r="GA1" s="61"/>
      <c r="GB1" s="61"/>
      <c r="GC1" s="61"/>
      <c r="GD1" s="61"/>
      <c r="GE1" s="61"/>
      <c r="GF1" s="61"/>
      <c r="GG1" s="61"/>
      <c r="GH1" s="61"/>
      <c r="GI1" s="61"/>
      <c r="GJ1" s="61"/>
      <c r="GK1" s="61"/>
      <c r="GL1" s="61"/>
      <c r="GM1" s="61"/>
      <c r="GN1" s="61"/>
      <c r="GO1" s="61"/>
      <c r="GP1" s="61"/>
      <c r="GQ1" s="61"/>
      <c r="GR1" s="61"/>
      <c r="GS1" s="61"/>
      <c r="GT1" s="61"/>
      <c r="GU1" s="61"/>
      <c r="GV1" s="61"/>
      <c r="GW1" s="61"/>
      <c r="GX1" s="61"/>
      <c r="GY1" s="61"/>
      <c r="GZ1" s="61"/>
      <c r="HA1" s="61"/>
      <c r="HB1" s="61"/>
      <c r="HC1" s="61"/>
      <c r="HD1" s="61"/>
      <c r="HE1" s="61"/>
      <c r="HF1" s="61"/>
      <c r="HG1" s="61"/>
      <c r="HH1" s="61"/>
      <c r="HI1" s="61"/>
      <c r="HJ1" s="61"/>
      <c r="HK1" s="61"/>
      <c r="HL1" s="61"/>
      <c r="HM1" s="61"/>
      <c r="HN1" s="61"/>
      <c r="HO1" s="61"/>
      <c r="HP1" s="61"/>
      <c r="HQ1" s="61"/>
      <c r="HR1" s="61"/>
      <c r="HS1" s="61"/>
      <c r="HT1" s="61"/>
      <c r="HU1" s="61"/>
      <c r="HV1" s="61"/>
      <c r="HW1" s="61"/>
      <c r="HX1" s="61"/>
      <c r="HY1" s="61"/>
      <c r="HZ1" s="61"/>
      <c r="IA1" s="61"/>
      <c r="IB1" s="61"/>
      <c r="IC1" s="61"/>
      <c r="ID1" s="61"/>
      <c r="IE1" s="61"/>
      <c r="IF1" s="61"/>
      <c r="IG1" s="61"/>
      <c r="IH1" s="61"/>
      <c r="II1" s="61"/>
      <c r="IJ1" s="61"/>
      <c r="IK1" s="61"/>
      <c r="IL1" s="61"/>
      <c r="IM1" s="61"/>
      <c r="IN1" s="61"/>
      <c r="IO1" s="61"/>
      <c r="IP1" s="61"/>
      <c r="IQ1" s="61"/>
      <c r="IR1" s="61"/>
      <c r="IS1" s="61"/>
      <c r="IT1" s="61"/>
      <c r="IU1" s="61"/>
      <c r="IV1" s="61"/>
      <c r="IW1" s="61"/>
      <c r="IX1" s="61"/>
      <c r="IY1" s="61"/>
      <c r="IZ1" s="61"/>
      <c r="JA1" s="61"/>
      <c r="JB1" s="61"/>
      <c r="JC1" s="61"/>
      <c r="JD1" s="61"/>
      <c r="JE1" s="61"/>
      <c r="JF1" s="61"/>
      <c r="JG1" s="61"/>
      <c r="JH1" s="61"/>
      <c r="JI1" s="61"/>
      <c r="JJ1" s="61"/>
      <c r="JK1" s="61"/>
      <c r="JL1" s="61"/>
      <c r="JM1" s="61"/>
      <c r="JN1" s="61"/>
      <c r="JO1" s="61"/>
      <c r="JP1" s="61"/>
      <c r="JQ1" s="61"/>
      <c r="JR1" s="61"/>
      <c r="JS1" s="61"/>
      <c r="JT1" s="61"/>
      <c r="JU1" s="61"/>
      <c r="JV1" s="61"/>
      <c r="JW1" s="61"/>
      <c r="JX1" s="61"/>
      <c r="JY1" s="61"/>
      <c r="JZ1" s="61"/>
      <c r="KA1" s="61"/>
      <c r="KB1" s="61"/>
      <c r="KC1" s="61"/>
      <c r="KD1" s="61"/>
      <c r="KE1" s="61"/>
      <c r="KF1" s="61"/>
      <c r="KG1" s="61"/>
      <c r="KH1" s="61"/>
      <c r="KI1" s="61"/>
      <c r="KJ1" s="61"/>
      <c r="KK1" s="61"/>
      <c r="KL1" s="61"/>
      <c r="KM1" s="61"/>
      <c r="KN1" s="61"/>
      <c r="KO1" s="61"/>
      <c r="KP1" s="61"/>
      <c r="KQ1" s="61"/>
      <c r="KR1" s="61"/>
      <c r="KS1" s="61"/>
      <c r="KT1" s="61"/>
      <c r="KU1" s="61"/>
      <c r="KV1" s="61"/>
      <c r="KW1" s="61"/>
      <c r="KX1" s="61"/>
      <c r="KY1" s="61"/>
      <c r="KZ1" s="61"/>
      <c r="LA1" s="61"/>
      <c r="LB1" s="61"/>
      <c r="LC1" s="61"/>
      <c r="LD1" s="61"/>
      <c r="LE1" s="61"/>
      <c r="LF1" s="61"/>
      <c r="LG1" s="61"/>
      <c r="LH1" s="61"/>
      <c r="LI1" s="61"/>
      <c r="LJ1" s="61"/>
      <c r="LK1" s="61"/>
      <c r="LL1" s="61"/>
      <c r="LM1" s="61"/>
      <c r="LN1" s="61"/>
      <c r="LO1" s="61"/>
      <c r="LP1" s="61"/>
      <c r="LQ1" s="61"/>
      <c r="LR1" s="61"/>
      <c r="LS1" s="61"/>
      <c r="LT1" s="61"/>
      <c r="LU1" s="61"/>
      <c r="LV1" s="61"/>
      <c r="LW1" s="61"/>
      <c r="LX1" s="61"/>
      <c r="LY1" s="61"/>
      <c r="LZ1" s="61"/>
      <c r="MA1" s="61"/>
      <c r="MB1" s="61"/>
      <c r="MC1" s="61"/>
      <c r="MD1" s="61"/>
      <c r="ME1" s="61"/>
      <c r="MF1" s="61"/>
      <c r="MG1" s="61"/>
      <c r="MH1" s="61"/>
      <c r="MI1" s="61"/>
      <c r="MJ1" s="61"/>
      <c r="MK1" s="61"/>
      <c r="ML1" s="61"/>
      <c r="MM1" s="61"/>
      <c r="MN1" s="61"/>
      <c r="MO1" s="61"/>
      <c r="MP1" s="61"/>
      <c r="MQ1" s="61"/>
      <c r="MR1" s="61"/>
      <c r="MS1" s="61"/>
      <c r="MT1" s="61"/>
      <c r="MU1" s="61"/>
      <c r="MV1" s="61"/>
      <c r="MW1" s="61"/>
      <c r="MX1" s="61"/>
      <c r="MY1" s="61"/>
      <c r="MZ1" s="61"/>
      <c r="NA1" s="61"/>
      <c r="NB1" s="61"/>
      <c r="NC1" s="61"/>
      <c r="ND1" s="61"/>
      <c r="NE1" s="61"/>
      <c r="NF1" s="61"/>
      <c r="NG1" s="61"/>
      <c r="NH1" s="61"/>
      <c r="NI1" s="61"/>
      <c r="NJ1" s="61"/>
      <c r="NK1" s="61"/>
      <c r="NL1" s="61"/>
      <c r="NM1" s="61"/>
      <c r="NN1" s="61"/>
      <c r="NO1" s="61"/>
      <c r="NP1" s="61"/>
      <c r="NQ1" s="61"/>
      <c r="NR1" s="61"/>
      <c r="NS1" s="61"/>
      <c r="NT1" s="61"/>
      <c r="NU1" s="61"/>
      <c r="NV1" s="61"/>
      <c r="NW1" s="61"/>
      <c r="NX1" s="61"/>
      <c r="NY1" s="61"/>
      <c r="NZ1" s="61"/>
      <c r="OA1" s="61"/>
      <c r="OB1" s="61"/>
      <c r="OC1" s="61"/>
      <c r="OD1" s="61"/>
      <c r="OE1" s="61"/>
      <c r="OF1" s="61"/>
      <c r="OG1" s="61"/>
      <c r="OH1" s="61"/>
      <c r="OI1" s="61"/>
      <c r="OJ1" s="61"/>
      <c r="OK1" s="61"/>
      <c r="OL1" s="61"/>
      <c r="OM1" s="61"/>
      <c r="ON1" s="61"/>
      <c r="OO1" s="61"/>
      <c r="OP1" s="61"/>
      <c r="OQ1" s="61"/>
      <c r="OR1" s="61"/>
      <c r="OS1" s="61"/>
      <c r="OT1" s="61"/>
      <c r="OU1" s="61"/>
      <c r="OV1" s="61"/>
      <c r="OW1" s="61"/>
      <c r="OX1" s="61"/>
      <c r="OY1" s="61"/>
      <c r="OZ1" s="61"/>
      <c r="PA1" s="61"/>
      <c r="PB1" s="61"/>
      <c r="PC1" s="61"/>
      <c r="PD1" s="61"/>
      <c r="PE1" s="61"/>
      <c r="PF1" s="61"/>
      <c r="PG1" s="61"/>
      <c r="PH1" s="61"/>
      <c r="PI1" s="61"/>
      <c r="PJ1" s="61"/>
      <c r="PK1" s="61"/>
      <c r="PL1" s="61"/>
      <c r="PM1" s="61"/>
      <c r="PN1" s="61"/>
      <c r="PO1" s="61"/>
      <c r="PP1" s="61"/>
      <c r="PQ1" s="61"/>
      <c r="PR1" s="61"/>
      <c r="PS1" s="61"/>
      <c r="PT1" s="61"/>
      <c r="PU1" s="61"/>
      <c r="PV1" s="61"/>
      <c r="PW1" s="61"/>
      <c r="PX1" s="61"/>
      <c r="PY1" s="61"/>
      <c r="PZ1" s="61"/>
      <c r="QA1" s="61"/>
      <c r="QB1" s="61"/>
      <c r="QC1" s="61"/>
      <c r="QD1" s="61"/>
      <c r="QE1" s="61"/>
      <c r="QF1" s="61"/>
      <c r="QG1" s="61"/>
      <c r="QH1" s="61"/>
      <c r="QI1" s="61"/>
      <c r="QJ1" s="61"/>
      <c r="QK1" s="61"/>
      <c r="QL1" s="61"/>
      <c r="QM1" s="61"/>
      <c r="QN1" s="61"/>
      <c r="QO1" s="61"/>
      <c r="QP1" s="61"/>
      <c r="QQ1" s="61"/>
      <c r="QR1" s="61"/>
      <c r="QS1" s="61"/>
      <c r="QT1" s="61"/>
      <c r="QU1" s="61"/>
      <c r="QV1" s="61"/>
      <c r="QW1" s="61"/>
      <c r="QX1" s="61"/>
      <c r="QY1" s="61"/>
      <c r="QZ1" s="61"/>
      <c r="RA1" s="61"/>
      <c r="RB1" s="61"/>
      <c r="RC1" s="61"/>
      <c r="RD1" s="61"/>
      <c r="RE1" s="61"/>
      <c r="RF1" s="61"/>
      <c r="RG1" s="61"/>
      <c r="RH1" s="61"/>
      <c r="RI1" s="61"/>
      <c r="RJ1" s="61"/>
      <c r="RK1" s="61"/>
      <c r="RL1" s="61"/>
      <c r="RM1" s="61"/>
      <c r="RN1" s="61"/>
      <c r="RO1" s="61"/>
      <c r="RP1" s="61"/>
      <c r="RQ1" s="61"/>
      <c r="RR1" s="61"/>
      <c r="RS1" s="61"/>
      <c r="RT1" s="61"/>
      <c r="RU1" s="61"/>
      <c r="RV1" s="61"/>
      <c r="RW1" s="61"/>
      <c r="RX1" s="61"/>
      <c r="RY1" s="61"/>
      <c r="RZ1" s="61"/>
      <c r="SA1" s="61"/>
      <c r="SB1" s="61"/>
      <c r="SC1" s="61"/>
      <c r="SD1" s="61"/>
      <c r="SE1" s="61"/>
      <c r="SF1" s="61"/>
      <c r="SG1" s="61"/>
      <c r="SH1" s="61"/>
      <c r="SI1" s="61"/>
      <c r="SJ1" s="61"/>
      <c r="SK1" s="61"/>
      <c r="SL1" s="61"/>
      <c r="SM1" s="61"/>
      <c r="SN1" s="61"/>
      <c r="SO1" s="61"/>
      <c r="SP1" s="61"/>
      <c r="SQ1" s="61"/>
      <c r="SR1" s="61"/>
      <c r="SS1" s="61"/>
      <c r="ST1" s="61"/>
      <c r="SU1" s="61"/>
      <c r="SV1" s="61"/>
      <c r="SW1" s="61"/>
      <c r="SX1" s="61"/>
      <c r="SY1" s="61"/>
      <c r="SZ1" s="61"/>
      <c r="TA1" s="61"/>
      <c r="TB1" s="61"/>
      <c r="TC1" s="61"/>
      <c r="TD1" s="61"/>
      <c r="TE1" s="61"/>
      <c r="TF1" s="61"/>
      <c r="TG1" s="61"/>
      <c r="TH1" s="61"/>
      <c r="TI1" s="61"/>
      <c r="TJ1" s="61"/>
      <c r="TK1" s="61"/>
      <c r="TL1" s="61"/>
      <c r="TM1" s="61"/>
      <c r="TN1" s="61"/>
      <c r="TO1" s="61"/>
      <c r="TP1" s="61"/>
      <c r="TQ1" s="61"/>
      <c r="TR1" s="61"/>
      <c r="TS1" s="61"/>
      <c r="TT1" s="61"/>
      <c r="TU1" s="61"/>
      <c r="TV1" s="61"/>
      <c r="TW1" s="61"/>
      <c r="TX1" s="61"/>
      <c r="TY1" s="61"/>
      <c r="TZ1" s="61"/>
      <c r="UA1" s="61"/>
      <c r="UB1" s="61"/>
      <c r="UC1" s="61"/>
      <c r="UD1" s="61"/>
      <c r="UE1" s="61"/>
      <c r="UF1" s="61"/>
      <c r="UG1" s="61"/>
      <c r="UH1" s="61"/>
      <c r="UI1" s="61"/>
      <c r="UJ1" s="61"/>
      <c r="UK1" s="61"/>
      <c r="UL1" s="61"/>
      <c r="UM1" s="61"/>
      <c r="UN1" s="61"/>
      <c r="UO1" s="61"/>
      <c r="UP1" s="61"/>
      <c r="UQ1" s="61"/>
      <c r="UR1" s="61"/>
      <c r="US1" s="61"/>
      <c r="UT1" s="61"/>
      <c r="UU1" s="61"/>
      <c r="UV1" s="61"/>
      <c r="UW1" s="61"/>
      <c r="UX1" s="61"/>
      <c r="UY1" s="61"/>
      <c r="UZ1" s="62"/>
      <c r="VA1" s="62"/>
      <c r="VB1" s="62"/>
      <c r="VC1" s="62"/>
      <c r="VD1" s="62"/>
      <c r="VE1" s="62"/>
      <c r="VF1" s="62"/>
      <c r="VG1" s="62"/>
      <c r="VH1" s="62"/>
      <c r="VI1" s="62"/>
      <c r="VJ1" s="62"/>
      <c r="VK1" s="62"/>
      <c r="VL1" s="62"/>
      <c r="VM1" s="62"/>
      <c r="VN1" s="62"/>
      <c r="VO1" s="62"/>
      <c r="VP1" s="62"/>
      <c r="VQ1" s="62"/>
      <c r="VR1" s="62"/>
      <c r="VS1" s="62"/>
      <c r="VT1" s="62"/>
      <c r="VU1" s="62"/>
      <c r="VV1" s="62"/>
      <c r="VW1" s="62"/>
      <c r="VX1" s="62"/>
      <c r="VY1" s="62"/>
      <c r="VZ1" s="62"/>
      <c r="WA1" s="62"/>
      <c r="WB1" s="62"/>
      <c r="WC1" s="62"/>
      <c r="WD1" s="62"/>
      <c r="WE1" s="62"/>
      <c r="WF1" s="62"/>
      <c r="WG1" s="62"/>
      <c r="WH1" s="62"/>
      <c r="WI1" s="62"/>
      <c r="WJ1" s="62"/>
      <c r="WK1" s="62"/>
      <c r="WL1" s="62"/>
      <c r="WM1" s="62"/>
      <c r="WN1" s="62"/>
      <c r="WO1" s="62"/>
      <c r="WP1" s="62"/>
      <c r="WQ1" s="62"/>
      <c r="WR1" s="62"/>
      <c r="WS1" s="62"/>
      <c r="WT1" s="62"/>
      <c r="WU1" s="62"/>
      <c r="WV1" s="62"/>
      <c r="WW1" s="62"/>
      <c r="WX1" s="62"/>
      <c r="WY1" s="62"/>
      <c r="WZ1" s="62"/>
      <c r="XA1" s="62"/>
      <c r="XB1" s="62"/>
      <c r="XC1" s="62"/>
      <c r="XD1" s="62"/>
      <c r="XE1" s="62"/>
      <c r="XF1" s="62"/>
      <c r="XG1" s="62"/>
      <c r="XH1" s="62"/>
      <c r="XI1" s="62"/>
      <c r="XJ1" s="62"/>
      <c r="XK1" s="62"/>
      <c r="XL1" s="62"/>
      <c r="XM1" s="62"/>
      <c r="XN1" s="62"/>
      <c r="XO1" s="62"/>
      <c r="XP1" s="62"/>
      <c r="XQ1" s="62"/>
      <c r="XR1" s="62"/>
      <c r="XS1" s="62"/>
      <c r="XT1" s="62"/>
      <c r="XU1" s="62"/>
      <c r="XV1" s="62"/>
      <c r="XW1" s="62"/>
      <c r="XX1" s="62"/>
      <c r="XY1" s="62"/>
      <c r="XZ1" s="62"/>
      <c r="YA1" s="62"/>
      <c r="YB1" s="62"/>
      <c r="YC1" s="62"/>
      <c r="YD1" s="62"/>
      <c r="YE1" s="62"/>
      <c r="YF1" s="62"/>
      <c r="YG1" s="62"/>
      <c r="YH1" s="62"/>
      <c r="YI1" s="62"/>
      <c r="YJ1" s="62"/>
      <c r="YK1" s="62"/>
      <c r="YL1" s="62"/>
      <c r="YM1" s="62"/>
      <c r="YN1" s="62"/>
      <c r="YO1" s="62"/>
      <c r="YP1" s="62"/>
      <c r="YQ1" s="62"/>
      <c r="YR1" s="62"/>
      <c r="YS1" s="62"/>
      <c r="YT1" s="62"/>
      <c r="YU1" s="62"/>
      <c r="YV1" s="62"/>
      <c r="YW1" s="62"/>
      <c r="YX1" s="62"/>
      <c r="YY1" s="62"/>
      <c r="YZ1" s="62"/>
      <c r="ZA1" s="62"/>
      <c r="ZB1" s="62"/>
      <c r="ZC1" s="62"/>
      <c r="ZD1" s="62"/>
      <c r="ZE1" s="62"/>
      <c r="ZF1" s="62"/>
      <c r="ZG1" s="62"/>
      <c r="ZH1" s="62"/>
      <c r="ZI1" s="62"/>
      <c r="ZJ1" s="62"/>
      <c r="ZK1" s="62"/>
      <c r="ZL1" s="62"/>
      <c r="ZM1" s="62"/>
      <c r="ZN1" s="62"/>
      <c r="ZO1" s="62"/>
      <c r="ZP1" s="62"/>
      <c r="ZQ1" s="62"/>
      <c r="ZR1" s="62"/>
      <c r="ZS1" s="62"/>
      <c r="ZT1" s="62"/>
      <c r="ZU1" s="62"/>
      <c r="ZV1" s="62"/>
      <c r="ZW1" s="62"/>
      <c r="ZX1" s="62"/>
      <c r="ZY1" s="62"/>
      <c r="ZZ1" s="62"/>
      <c r="AAA1" s="62"/>
      <c r="AAB1" s="62"/>
      <c r="AAC1" s="62"/>
      <c r="AAD1" s="62"/>
      <c r="AAE1" s="62"/>
      <c r="AAF1" s="62"/>
      <c r="AAG1" s="62"/>
      <c r="AAH1" s="62"/>
      <c r="AAI1" s="62"/>
      <c r="AAJ1" s="62"/>
      <c r="AAK1" s="62"/>
      <c r="AAL1" s="62"/>
      <c r="AAM1" s="62"/>
      <c r="AAN1" s="62"/>
      <c r="AAO1" s="62"/>
      <c r="AAP1" s="62"/>
      <c r="AAQ1" s="62"/>
    </row>
    <row r="2" spans="1:722" s="32" customFormat="1" ht="18">
      <c r="A2" s="235" t="s">
        <v>452</v>
      </c>
      <c r="B2" s="235"/>
      <c r="C2" s="235"/>
      <c r="D2" s="235"/>
      <c r="E2" s="235"/>
      <c r="F2" s="235"/>
      <c r="G2" s="235"/>
      <c r="H2" s="235"/>
      <c r="I2" s="235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  <c r="BR2" s="61"/>
      <c r="BS2" s="61"/>
      <c r="BT2" s="61"/>
      <c r="BU2" s="61"/>
      <c r="BV2" s="61"/>
      <c r="BW2" s="61"/>
      <c r="BX2" s="61"/>
      <c r="BY2" s="61"/>
      <c r="BZ2" s="61"/>
      <c r="CA2" s="61"/>
      <c r="CB2" s="61"/>
      <c r="CC2" s="61"/>
      <c r="CD2" s="61"/>
      <c r="CE2" s="61"/>
      <c r="CF2" s="61"/>
      <c r="CG2" s="61"/>
      <c r="CH2" s="61"/>
      <c r="CI2" s="61"/>
      <c r="CJ2" s="61"/>
      <c r="CK2" s="61"/>
      <c r="CL2" s="61"/>
      <c r="CM2" s="61"/>
      <c r="CN2" s="61"/>
      <c r="CO2" s="61"/>
      <c r="CP2" s="61"/>
      <c r="CQ2" s="61"/>
      <c r="CR2" s="61"/>
      <c r="CS2" s="61"/>
      <c r="CT2" s="61"/>
      <c r="CU2" s="61"/>
      <c r="CV2" s="61"/>
      <c r="CW2" s="61"/>
      <c r="CX2" s="61"/>
      <c r="CY2" s="61"/>
      <c r="CZ2" s="61"/>
      <c r="DA2" s="61"/>
      <c r="DB2" s="61"/>
      <c r="DC2" s="61"/>
      <c r="DD2" s="61"/>
      <c r="DE2" s="61"/>
      <c r="DF2" s="61"/>
      <c r="DG2" s="61"/>
      <c r="DH2" s="61"/>
      <c r="DI2" s="61"/>
      <c r="DJ2" s="61"/>
      <c r="DK2" s="61"/>
      <c r="DL2" s="61"/>
      <c r="DM2" s="61"/>
      <c r="DN2" s="61"/>
      <c r="DO2" s="61"/>
      <c r="DP2" s="61"/>
      <c r="DQ2" s="61"/>
      <c r="DR2" s="61"/>
      <c r="DS2" s="61"/>
      <c r="DT2" s="61"/>
      <c r="DU2" s="61"/>
      <c r="DV2" s="61"/>
      <c r="DW2" s="61"/>
      <c r="DX2" s="61"/>
      <c r="DY2" s="61"/>
      <c r="DZ2" s="61"/>
      <c r="EA2" s="61"/>
      <c r="EB2" s="61"/>
      <c r="EC2" s="61"/>
      <c r="ED2" s="61"/>
      <c r="EE2" s="61"/>
      <c r="EF2" s="61"/>
      <c r="EG2" s="61"/>
      <c r="EH2" s="61"/>
      <c r="EI2" s="61"/>
      <c r="EJ2" s="61"/>
      <c r="EK2" s="61"/>
      <c r="EL2" s="61"/>
      <c r="EM2" s="61"/>
      <c r="EN2" s="61"/>
      <c r="EO2" s="61"/>
      <c r="EP2" s="61"/>
      <c r="EQ2" s="61"/>
      <c r="ER2" s="61"/>
      <c r="ES2" s="61"/>
      <c r="ET2" s="61"/>
      <c r="EU2" s="61"/>
      <c r="EV2" s="61"/>
      <c r="EW2" s="61"/>
      <c r="EX2" s="61"/>
      <c r="EY2" s="61"/>
      <c r="EZ2" s="61"/>
      <c r="FA2" s="61"/>
      <c r="FB2" s="61"/>
      <c r="FC2" s="61"/>
      <c r="FD2" s="61"/>
      <c r="FE2" s="61"/>
      <c r="FF2" s="61"/>
      <c r="FG2" s="61"/>
      <c r="FH2" s="61"/>
      <c r="FI2" s="61"/>
      <c r="FJ2" s="61"/>
      <c r="FK2" s="61"/>
      <c r="FL2" s="61"/>
      <c r="FM2" s="61"/>
      <c r="FN2" s="61"/>
      <c r="FO2" s="61"/>
      <c r="FP2" s="61"/>
      <c r="FQ2" s="61"/>
      <c r="FR2" s="61"/>
      <c r="FS2" s="61"/>
      <c r="FT2" s="61"/>
      <c r="FU2" s="61"/>
      <c r="FV2" s="61"/>
      <c r="FW2" s="61"/>
      <c r="FX2" s="61"/>
      <c r="FY2" s="61"/>
      <c r="FZ2" s="61"/>
      <c r="GA2" s="61"/>
      <c r="GB2" s="61"/>
      <c r="GC2" s="61"/>
      <c r="GD2" s="61"/>
      <c r="GE2" s="61"/>
      <c r="GF2" s="61"/>
      <c r="GG2" s="61"/>
      <c r="GH2" s="61"/>
      <c r="GI2" s="61"/>
      <c r="GJ2" s="61"/>
      <c r="GK2" s="61"/>
      <c r="GL2" s="61"/>
      <c r="GM2" s="61"/>
      <c r="GN2" s="61"/>
      <c r="GO2" s="61"/>
      <c r="GP2" s="61"/>
      <c r="GQ2" s="61"/>
      <c r="GR2" s="61"/>
      <c r="GS2" s="61"/>
      <c r="GT2" s="61"/>
      <c r="GU2" s="61"/>
      <c r="GV2" s="61"/>
      <c r="GW2" s="61"/>
      <c r="GX2" s="61"/>
      <c r="GY2" s="61"/>
      <c r="GZ2" s="61"/>
      <c r="HA2" s="61"/>
      <c r="HB2" s="61"/>
      <c r="HC2" s="61"/>
      <c r="HD2" s="61"/>
      <c r="HE2" s="61"/>
      <c r="HF2" s="61"/>
      <c r="HG2" s="61"/>
      <c r="HH2" s="61"/>
      <c r="HI2" s="61"/>
      <c r="HJ2" s="61"/>
      <c r="HK2" s="61"/>
      <c r="HL2" s="61"/>
      <c r="HM2" s="61"/>
      <c r="HN2" s="61"/>
      <c r="HO2" s="61"/>
      <c r="HP2" s="61"/>
      <c r="HQ2" s="61"/>
      <c r="HR2" s="61"/>
      <c r="HS2" s="61"/>
      <c r="HT2" s="61"/>
      <c r="HU2" s="61"/>
      <c r="HV2" s="61"/>
      <c r="HW2" s="61"/>
      <c r="HX2" s="61"/>
      <c r="HY2" s="61"/>
      <c r="HZ2" s="61"/>
      <c r="IA2" s="61"/>
      <c r="IB2" s="61"/>
      <c r="IC2" s="61"/>
      <c r="ID2" s="61"/>
      <c r="IE2" s="61"/>
      <c r="IF2" s="61"/>
      <c r="IG2" s="61"/>
      <c r="IH2" s="61"/>
      <c r="II2" s="61"/>
      <c r="IJ2" s="61"/>
      <c r="IK2" s="61"/>
      <c r="IL2" s="61"/>
      <c r="IM2" s="61"/>
      <c r="IN2" s="61"/>
      <c r="IO2" s="61"/>
      <c r="IP2" s="61"/>
      <c r="IQ2" s="61"/>
      <c r="IR2" s="61"/>
      <c r="IS2" s="61"/>
      <c r="IT2" s="61"/>
      <c r="IU2" s="61"/>
      <c r="IV2" s="61"/>
      <c r="IW2" s="61"/>
      <c r="IX2" s="61"/>
      <c r="IY2" s="61"/>
      <c r="IZ2" s="61"/>
      <c r="JA2" s="61"/>
      <c r="JB2" s="61"/>
      <c r="JC2" s="61"/>
      <c r="JD2" s="61"/>
      <c r="JE2" s="61"/>
      <c r="JF2" s="61"/>
      <c r="JG2" s="61"/>
      <c r="JH2" s="61"/>
      <c r="JI2" s="61"/>
      <c r="JJ2" s="61"/>
      <c r="JK2" s="61"/>
      <c r="JL2" s="61"/>
      <c r="JM2" s="61"/>
      <c r="JN2" s="61"/>
      <c r="JO2" s="61"/>
      <c r="JP2" s="61"/>
      <c r="JQ2" s="61"/>
      <c r="JR2" s="61"/>
      <c r="JS2" s="61"/>
      <c r="JT2" s="61"/>
      <c r="JU2" s="61"/>
      <c r="JV2" s="61"/>
      <c r="JW2" s="61"/>
      <c r="JX2" s="61"/>
      <c r="JY2" s="61"/>
      <c r="JZ2" s="61"/>
      <c r="KA2" s="61"/>
      <c r="KB2" s="61"/>
      <c r="KC2" s="61"/>
      <c r="KD2" s="61"/>
      <c r="KE2" s="61"/>
      <c r="KF2" s="61"/>
      <c r="KG2" s="61"/>
      <c r="KH2" s="61"/>
      <c r="KI2" s="61"/>
      <c r="KJ2" s="61"/>
      <c r="KK2" s="61"/>
      <c r="KL2" s="61"/>
      <c r="KM2" s="61"/>
      <c r="KN2" s="61"/>
      <c r="KO2" s="61"/>
      <c r="KP2" s="61"/>
      <c r="KQ2" s="61"/>
      <c r="KR2" s="61"/>
      <c r="KS2" s="61"/>
      <c r="KT2" s="61"/>
      <c r="KU2" s="61"/>
      <c r="KV2" s="61"/>
      <c r="KW2" s="61"/>
      <c r="KX2" s="61"/>
      <c r="KY2" s="61"/>
      <c r="KZ2" s="61"/>
      <c r="LA2" s="61"/>
      <c r="LB2" s="61"/>
      <c r="LC2" s="61"/>
      <c r="LD2" s="61"/>
      <c r="LE2" s="61"/>
      <c r="LF2" s="61"/>
      <c r="LG2" s="61"/>
      <c r="LH2" s="61"/>
      <c r="LI2" s="61"/>
      <c r="LJ2" s="61"/>
      <c r="LK2" s="61"/>
      <c r="LL2" s="61"/>
      <c r="LM2" s="61"/>
      <c r="LN2" s="61"/>
      <c r="LO2" s="61"/>
      <c r="LP2" s="61"/>
      <c r="LQ2" s="61"/>
      <c r="LR2" s="61"/>
      <c r="LS2" s="61"/>
      <c r="LT2" s="61"/>
      <c r="LU2" s="61"/>
      <c r="LV2" s="61"/>
      <c r="LW2" s="61"/>
      <c r="LX2" s="61"/>
      <c r="LY2" s="61"/>
      <c r="LZ2" s="61"/>
      <c r="MA2" s="61"/>
      <c r="MB2" s="61"/>
      <c r="MC2" s="61"/>
      <c r="MD2" s="61"/>
      <c r="ME2" s="61"/>
      <c r="MF2" s="61"/>
      <c r="MG2" s="61"/>
      <c r="MH2" s="61"/>
      <c r="MI2" s="61"/>
      <c r="MJ2" s="61"/>
      <c r="MK2" s="61"/>
      <c r="ML2" s="61"/>
      <c r="MM2" s="61"/>
      <c r="MN2" s="61"/>
      <c r="MO2" s="61"/>
      <c r="MP2" s="61"/>
      <c r="MQ2" s="61"/>
      <c r="MR2" s="61"/>
      <c r="MS2" s="61"/>
      <c r="MT2" s="61"/>
      <c r="MU2" s="61"/>
      <c r="MV2" s="61"/>
      <c r="MW2" s="61"/>
      <c r="MX2" s="61"/>
      <c r="MY2" s="61"/>
      <c r="MZ2" s="61"/>
      <c r="NA2" s="61"/>
      <c r="NB2" s="61"/>
      <c r="NC2" s="61"/>
      <c r="ND2" s="61"/>
      <c r="NE2" s="61"/>
      <c r="NF2" s="61"/>
      <c r="NG2" s="61"/>
      <c r="NH2" s="61"/>
      <c r="NI2" s="61"/>
      <c r="NJ2" s="61"/>
      <c r="NK2" s="61"/>
      <c r="NL2" s="61"/>
      <c r="NM2" s="61"/>
      <c r="NN2" s="61"/>
      <c r="NO2" s="61"/>
      <c r="NP2" s="61"/>
      <c r="NQ2" s="61"/>
      <c r="NR2" s="61"/>
      <c r="NS2" s="61"/>
      <c r="NT2" s="61"/>
      <c r="NU2" s="61"/>
      <c r="NV2" s="61"/>
      <c r="NW2" s="61"/>
      <c r="NX2" s="61"/>
      <c r="NY2" s="61"/>
      <c r="NZ2" s="61"/>
      <c r="OA2" s="61"/>
      <c r="OB2" s="61"/>
      <c r="OC2" s="61"/>
      <c r="OD2" s="61"/>
      <c r="OE2" s="61"/>
      <c r="OF2" s="61"/>
      <c r="OG2" s="61"/>
      <c r="OH2" s="61"/>
      <c r="OI2" s="61"/>
      <c r="OJ2" s="61"/>
      <c r="OK2" s="61"/>
      <c r="OL2" s="61"/>
      <c r="OM2" s="61"/>
      <c r="ON2" s="61"/>
      <c r="OO2" s="61"/>
      <c r="OP2" s="61"/>
      <c r="OQ2" s="61"/>
      <c r="OR2" s="61"/>
      <c r="OS2" s="61"/>
      <c r="OT2" s="61"/>
      <c r="OU2" s="61"/>
      <c r="OV2" s="61"/>
      <c r="OW2" s="61"/>
      <c r="OX2" s="61"/>
      <c r="OY2" s="61"/>
      <c r="OZ2" s="61"/>
      <c r="PA2" s="61"/>
      <c r="PB2" s="61"/>
      <c r="PC2" s="61"/>
      <c r="PD2" s="61"/>
      <c r="PE2" s="61"/>
      <c r="PF2" s="61"/>
      <c r="PG2" s="61"/>
      <c r="PH2" s="61"/>
      <c r="PI2" s="61"/>
      <c r="PJ2" s="61"/>
      <c r="PK2" s="61"/>
      <c r="PL2" s="61"/>
      <c r="PM2" s="61"/>
      <c r="PN2" s="61"/>
      <c r="PO2" s="61"/>
      <c r="PP2" s="61"/>
      <c r="PQ2" s="61"/>
      <c r="PR2" s="61"/>
      <c r="PS2" s="61"/>
      <c r="PT2" s="61"/>
      <c r="PU2" s="61"/>
      <c r="PV2" s="61"/>
      <c r="PW2" s="61"/>
      <c r="PX2" s="61"/>
      <c r="PY2" s="61"/>
      <c r="PZ2" s="61"/>
      <c r="QA2" s="61"/>
      <c r="QB2" s="61"/>
      <c r="QC2" s="61"/>
      <c r="QD2" s="61"/>
      <c r="QE2" s="61"/>
      <c r="QF2" s="61"/>
      <c r="QG2" s="61"/>
      <c r="QH2" s="61"/>
      <c r="QI2" s="61"/>
      <c r="QJ2" s="61"/>
      <c r="QK2" s="61"/>
      <c r="QL2" s="61"/>
      <c r="QM2" s="61"/>
      <c r="QN2" s="61"/>
      <c r="QO2" s="61"/>
      <c r="QP2" s="61"/>
      <c r="QQ2" s="61"/>
      <c r="QR2" s="61"/>
      <c r="QS2" s="61"/>
      <c r="QT2" s="61"/>
      <c r="QU2" s="61"/>
      <c r="QV2" s="61"/>
      <c r="QW2" s="61"/>
      <c r="QX2" s="61"/>
      <c r="QY2" s="61"/>
      <c r="QZ2" s="61"/>
      <c r="RA2" s="61"/>
      <c r="RB2" s="61"/>
      <c r="RC2" s="61"/>
      <c r="RD2" s="61"/>
      <c r="RE2" s="61"/>
      <c r="RF2" s="61"/>
      <c r="RG2" s="61"/>
      <c r="RH2" s="61"/>
      <c r="RI2" s="61"/>
      <c r="RJ2" s="61"/>
      <c r="RK2" s="61"/>
      <c r="RL2" s="61"/>
      <c r="RM2" s="61"/>
      <c r="RN2" s="61"/>
      <c r="RO2" s="61"/>
      <c r="RP2" s="61"/>
      <c r="RQ2" s="61"/>
      <c r="RR2" s="61"/>
      <c r="RS2" s="61"/>
      <c r="RT2" s="61"/>
      <c r="RU2" s="61"/>
      <c r="RV2" s="61"/>
      <c r="RW2" s="61"/>
      <c r="RX2" s="61"/>
      <c r="RY2" s="61"/>
      <c r="RZ2" s="61"/>
      <c r="SA2" s="61"/>
      <c r="SB2" s="61"/>
      <c r="SC2" s="61"/>
      <c r="SD2" s="61"/>
      <c r="SE2" s="61"/>
      <c r="SF2" s="61"/>
      <c r="SG2" s="61"/>
      <c r="SH2" s="61"/>
      <c r="SI2" s="61"/>
      <c r="SJ2" s="61"/>
      <c r="SK2" s="61"/>
      <c r="SL2" s="61"/>
      <c r="SM2" s="61"/>
      <c r="SN2" s="61"/>
      <c r="SO2" s="61"/>
      <c r="SP2" s="61"/>
      <c r="SQ2" s="61"/>
      <c r="SR2" s="61"/>
      <c r="SS2" s="61"/>
      <c r="ST2" s="61"/>
      <c r="SU2" s="61"/>
      <c r="SV2" s="61"/>
      <c r="SW2" s="61"/>
      <c r="SX2" s="61"/>
      <c r="SY2" s="61"/>
      <c r="SZ2" s="61"/>
      <c r="TA2" s="61"/>
      <c r="TB2" s="61"/>
      <c r="TC2" s="61"/>
      <c r="TD2" s="61"/>
      <c r="TE2" s="61"/>
      <c r="TF2" s="61"/>
      <c r="TG2" s="61"/>
      <c r="TH2" s="61"/>
      <c r="TI2" s="61"/>
      <c r="TJ2" s="61"/>
      <c r="TK2" s="61"/>
      <c r="TL2" s="61"/>
      <c r="TM2" s="61"/>
      <c r="TN2" s="61"/>
      <c r="TO2" s="61"/>
      <c r="TP2" s="61"/>
      <c r="TQ2" s="61"/>
      <c r="TR2" s="61"/>
      <c r="TS2" s="61"/>
      <c r="TT2" s="61"/>
      <c r="TU2" s="61"/>
      <c r="TV2" s="61"/>
      <c r="TW2" s="61"/>
      <c r="TX2" s="61"/>
      <c r="TY2" s="61"/>
      <c r="TZ2" s="61"/>
      <c r="UA2" s="61"/>
      <c r="UB2" s="61"/>
      <c r="UC2" s="61"/>
      <c r="UD2" s="61"/>
      <c r="UE2" s="61"/>
      <c r="UF2" s="61"/>
      <c r="UG2" s="61"/>
      <c r="UH2" s="61"/>
      <c r="UI2" s="61"/>
      <c r="UJ2" s="61"/>
      <c r="UK2" s="61"/>
      <c r="UL2" s="61"/>
      <c r="UM2" s="61"/>
      <c r="UN2" s="61"/>
      <c r="UO2" s="61"/>
      <c r="UP2" s="61"/>
      <c r="UQ2" s="61"/>
      <c r="UR2" s="61"/>
      <c r="US2" s="61"/>
      <c r="UT2" s="61"/>
      <c r="UU2" s="61"/>
      <c r="UV2" s="61"/>
      <c r="UW2" s="61"/>
      <c r="UX2" s="61"/>
      <c r="UY2" s="61"/>
      <c r="UZ2" s="61"/>
      <c r="VA2" s="62"/>
      <c r="VB2" s="62"/>
      <c r="VC2" s="62"/>
      <c r="VD2" s="62"/>
      <c r="VE2" s="62"/>
      <c r="VF2" s="62"/>
      <c r="VG2" s="62"/>
      <c r="VH2" s="62"/>
      <c r="VI2" s="62"/>
      <c r="VJ2" s="62"/>
      <c r="VK2" s="62"/>
      <c r="VL2" s="62"/>
      <c r="VM2" s="62"/>
      <c r="VN2" s="62"/>
      <c r="VO2" s="62"/>
      <c r="VP2" s="62"/>
      <c r="VQ2" s="62"/>
      <c r="VR2" s="62"/>
      <c r="VS2" s="62"/>
      <c r="VT2" s="62"/>
      <c r="VU2" s="62"/>
      <c r="VV2" s="62"/>
      <c r="VW2" s="62"/>
      <c r="VX2" s="62"/>
      <c r="VY2" s="62"/>
      <c r="VZ2" s="62"/>
      <c r="WA2" s="62"/>
      <c r="WB2" s="62"/>
      <c r="WC2" s="62"/>
      <c r="WD2" s="62"/>
      <c r="WE2" s="62"/>
      <c r="WF2" s="62"/>
      <c r="WG2" s="62"/>
      <c r="WH2" s="62"/>
      <c r="WI2" s="62"/>
      <c r="WJ2" s="62"/>
      <c r="WK2" s="62"/>
      <c r="WL2" s="62"/>
      <c r="WM2" s="62"/>
      <c r="WN2" s="62"/>
      <c r="WO2" s="62"/>
      <c r="WP2" s="62"/>
      <c r="WQ2" s="62"/>
      <c r="WR2" s="62"/>
      <c r="WS2" s="62"/>
      <c r="WT2" s="62"/>
      <c r="WU2" s="62"/>
      <c r="WV2" s="62"/>
      <c r="WW2" s="62"/>
      <c r="WX2" s="62"/>
      <c r="WY2" s="62"/>
      <c r="WZ2" s="62"/>
      <c r="XA2" s="62"/>
      <c r="XB2" s="62"/>
      <c r="XC2" s="62"/>
      <c r="XD2" s="62"/>
      <c r="XE2" s="62"/>
      <c r="XF2" s="62"/>
      <c r="XG2" s="62"/>
      <c r="XH2" s="62"/>
      <c r="XI2" s="62"/>
      <c r="XJ2" s="62"/>
      <c r="XK2" s="62"/>
      <c r="XL2" s="62"/>
      <c r="XM2" s="62"/>
      <c r="XN2" s="62"/>
      <c r="XO2" s="62"/>
      <c r="XP2" s="62"/>
      <c r="XQ2" s="62"/>
      <c r="XR2" s="62"/>
      <c r="XS2" s="62"/>
      <c r="XT2" s="62"/>
      <c r="XU2" s="62"/>
      <c r="XV2" s="62"/>
      <c r="XW2" s="62"/>
      <c r="XX2" s="62"/>
      <c r="XY2" s="62"/>
      <c r="XZ2" s="62"/>
      <c r="YA2" s="62"/>
      <c r="YB2" s="62"/>
      <c r="YC2" s="62"/>
      <c r="YD2" s="62"/>
      <c r="YE2" s="62"/>
      <c r="YF2" s="62"/>
      <c r="YG2" s="62"/>
      <c r="YH2" s="62"/>
      <c r="YI2" s="62"/>
      <c r="YJ2" s="62"/>
      <c r="YK2" s="62"/>
      <c r="YL2" s="62"/>
      <c r="YM2" s="62"/>
      <c r="YN2" s="62"/>
      <c r="YO2" s="62"/>
      <c r="YP2" s="62"/>
      <c r="YQ2" s="62"/>
      <c r="YR2" s="62"/>
      <c r="YS2" s="62"/>
      <c r="YT2" s="62"/>
      <c r="YU2" s="62"/>
      <c r="YV2" s="62"/>
      <c r="YW2" s="62"/>
      <c r="YX2" s="62"/>
      <c r="YY2" s="62"/>
      <c r="YZ2" s="62"/>
      <c r="ZA2" s="62"/>
      <c r="ZB2" s="62"/>
      <c r="ZC2" s="62"/>
      <c r="ZD2" s="62"/>
      <c r="ZE2" s="62"/>
      <c r="ZF2" s="62"/>
      <c r="ZG2" s="62"/>
      <c r="ZH2" s="62"/>
      <c r="ZI2" s="62"/>
      <c r="ZJ2" s="62"/>
      <c r="ZK2" s="62"/>
      <c r="ZL2" s="62"/>
      <c r="ZM2" s="62"/>
      <c r="ZN2" s="62"/>
      <c r="ZO2" s="62"/>
      <c r="ZP2" s="62"/>
      <c r="ZQ2" s="62"/>
      <c r="ZR2" s="62"/>
      <c r="ZS2" s="62"/>
      <c r="ZT2" s="62"/>
      <c r="ZU2" s="62"/>
      <c r="ZV2" s="62"/>
      <c r="ZW2" s="62"/>
      <c r="ZX2" s="62"/>
      <c r="ZY2" s="62"/>
      <c r="ZZ2" s="62"/>
      <c r="AAA2" s="62"/>
      <c r="AAB2" s="62"/>
      <c r="AAC2" s="62"/>
      <c r="AAD2" s="62"/>
      <c r="AAE2" s="62"/>
      <c r="AAF2" s="62"/>
      <c r="AAG2" s="62"/>
      <c r="AAH2" s="62"/>
      <c r="AAI2" s="62"/>
      <c r="AAJ2" s="62"/>
      <c r="AAK2" s="62"/>
      <c r="AAL2" s="62"/>
      <c r="AAM2" s="62"/>
      <c r="AAN2" s="62"/>
      <c r="AAO2" s="62"/>
      <c r="AAP2" s="62"/>
      <c r="AAQ2" s="62"/>
    </row>
    <row r="3" spans="1:722">
      <c r="A3" s="236" t="s">
        <v>439</v>
      </c>
      <c r="B3" s="236"/>
      <c r="C3" s="236"/>
      <c r="D3" s="236"/>
      <c r="E3" s="236"/>
      <c r="F3" s="236"/>
      <c r="G3" s="236"/>
      <c r="H3" s="236"/>
      <c r="I3" s="236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4"/>
      <c r="CZ3" s="64"/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/>
      <c r="DL3" s="64"/>
      <c r="DM3" s="64"/>
      <c r="DN3" s="64"/>
      <c r="DO3" s="64"/>
      <c r="DP3" s="64"/>
      <c r="DQ3" s="64"/>
      <c r="DR3" s="64"/>
      <c r="DS3" s="64"/>
      <c r="DT3" s="64"/>
      <c r="DU3" s="64"/>
      <c r="DV3" s="64"/>
      <c r="DW3" s="64"/>
      <c r="DX3" s="64"/>
      <c r="DY3" s="64"/>
      <c r="DZ3" s="64"/>
      <c r="EA3" s="64"/>
      <c r="EB3" s="64"/>
      <c r="EC3" s="64"/>
      <c r="ED3" s="64"/>
      <c r="EE3" s="64"/>
      <c r="EF3" s="64"/>
      <c r="EG3" s="64"/>
      <c r="EH3" s="64"/>
      <c r="EI3" s="64"/>
      <c r="EJ3" s="64"/>
      <c r="EK3" s="64"/>
      <c r="EL3" s="64"/>
      <c r="EM3" s="64"/>
      <c r="EN3" s="64"/>
      <c r="EO3" s="64"/>
      <c r="EP3" s="64"/>
      <c r="EQ3" s="64"/>
      <c r="ER3" s="64"/>
      <c r="ES3" s="64"/>
      <c r="ET3" s="64"/>
      <c r="EU3" s="64"/>
      <c r="EV3" s="64"/>
      <c r="EW3" s="64"/>
      <c r="EX3" s="64"/>
      <c r="EY3" s="64"/>
      <c r="EZ3" s="64"/>
      <c r="FA3" s="64"/>
      <c r="FB3" s="64"/>
      <c r="FC3" s="64"/>
      <c r="FD3" s="64"/>
      <c r="FE3" s="64"/>
      <c r="FF3" s="64"/>
      <c r="FG3" s="64"/>
      <c r="FH3" s="64"/>
      <c r="FI3" s="64"/>
      <c r="FJ3" s="64"/>
      <c r="FK3" s="64"/>
      <c r="FL3" s="64"/>
      <c r="FM3" s="64"/>
      <c r="FN3" s="64"/>
      <c r="FO3" s="64"/>
      <c r="FP3" s="64"/>
      <c r="FQ3" s="64"/>
      <c r="FR3" s="64"/>
      <c r="FS3" s="64"/>
      <c r="FT3" s="64"/>
      <c r="FU3" s="64"/>
      <c r="FV3" s="64"/>
      <c r="FW3" s="64"/>
      <c r="FX3" s="64"/>
      <c r="FY3" s="64"/>
      <c r="FZ3" s="64"/>
      <c r="GA3" s="64"/>
      <c r="GB3" s="64"/>
      <c r="GC3" s="64"/>
      <c r="GD3" s="64"/>
      <c r="GE3" s="64"/>
      <c r="GF3" s="64"/>
      <c r="GG3" s="64"/>
      <c r="GH3" s="64"/>
      <c r="GI3" s="64"/>
      <c r="GJ3" s="64"/>
      <c r="GK3" s="64"/>
      <c r="GL3" s="64"/>
      <c r="GM3" s="64"/>
      <c r="GN3" s="64"/>
      <c r="GO3" s="64"/>
      <c r="GP3" s="64"/>
      <c r="GQ3" s="64"/>
      <c r="GR3" s="64"/>
      <c r="GS3" s="64"/>
      <c r="GT3" s="64"/>
      <c r="GU3" s="64"/>
      <c r="GV3" s="64"/>
      <c r="GW3" s="64"/>
      <c r="GX3" s="64"/>
      <c r="GY3" s="64"/>
      <c r="GZ3" s="64"/>
      <c r="HA3" s="64"/>
      <c r="HB3" s="64"/>
      <c r="HC3" s="64"/>
      <c r="HD3" s="64"/>
      <c r="HE3" s="64"/>
      <c r="HF3" s="64"/>
      <c r="HG3" s="64"/>
      <c r="HH3" s="64"/>
      <c r="HI3" s="64"/>
      <c r="HJ3" s="64"/>
      <c r="HK3" s="64"/>
      <c r="HL3" s="64"/>
      <c r="HM3" s="64"/>
      <c r="HN3" s="64"/>
      <c r="HO3" s="64"/>
      <c r="HP3" s="64"/>
      <c r="HQ3" s="64"/>
      <c r="HR3" s="64"/>
      <c r="HS3" s="64"/>
      <c r="HT3" s="64"/>
      <c r="HU3" s="64"/>
      <c r="HV3" s="64"/>
      <c r="HW3" s="64"/>
      <c r="HX3" s="64"/>
      <c r="HY3" s="64"/>
      <c r="HZ3" s="64"/>
      <c r="IA3" s="64"/>
      <c r="IB3" s="64"/>
      <c r="IC3" s="64"/>
      <c r="ID3" s="64"/>
      <c r="IE3" s="64"/>
      <c r="IF3" s="64"/>
      <c r="IG3" s="64"/>
      <c r="IH3" s="64"/>
      <c r="II3" s="64"/>
      <c r="IJ3" s="64"/>
      <c r="IK3" s="64"/>
      <c r="IL3" s="64"/>
      <c r="IM3" s="64"/>
      <c r="IN3" s="64"/>
      <c r="IO3" s="64"/>
      <c r="IP3" s="64"/>
      <c r="IQ3" s="64"/>
      <c r="IR3" s="64"/>
      <c r="IS3" s="64"/>
      <c r="IT3" s="64"/>
      <c r="IU3" s="64"/>
      <c r="IV3" s="64"/>
      <c r="IW3" s="64"/>
      <c r="IX3" s="64"/>
      <c r="IY3" s="64"/>
      <c r="IZ3" s="64"/>
      <c r="JA3" s="64"/>
      <c r="JB3" s="64"/>
      <c r="JC3" s="64"/>
      <c r="JD3" s="64"/>
      <c r="JE3" s="64"/>
      <c r="JF3" s="64"/>
      <c r="JG3" s="64"/>
      <c r="JH3" s="64"/>
      <c r="JI3" s="64"/>
      <c r="JJ3" s="64"/>
      <c r="JK3" s="64"/>
      <c r="JL3" s="64"/>
      <c r="JM3" s="64"/>
      <c r="JN3" s="64"/>
      <c r="JO3" s="64"/>
      <c r="JP3" s="64"/>
      <c r="JQ3" s="64"/>
      <c r="JR3" s="64"/>
      <c r="JS3" s="64"/>
      <c r="JT3" s="64"/>
      <c r="JU3" s="64"/>
      <c r="JV3" s="64"/>
      <c r="JW3" s="64"/>
      <c r="JX3" s="64"/>
      <c r="JY3" s="64"/>
      <c r="JZ3" s="64"/>
      <c r="KA3" s="64"/>
      <c r="KB3" s="64"/>
      <c r="KC3" s="64"/>
      <c r="KD3" s="64"/>
      <c r="KE3" s="64"/>
      <c r="KF3" s="64"/>
      <c r="KG3" s="64"/>
      <c r="KH3" s="64"/>
      <c r="KI3" s="64"/>
      <c r="KJ3" s="64"/>
      <c r="KK3" s="64"/>
      <c r="KL3" s="64"/>
      <c r="KM3" s="64"/>
      <c r="KN3" s="64"/>
      <c r="KO3" s="64"/>
      <c r="KP3" s="64"/>
      <c r="KQ3" s="64"/>
      <c r="KR3" s="64"/>
      <c r="KS3" s="64"/>
      <c r="KT3" s="64"/>
      <c r="KU3" s="64"/>
      <c r="KV3" s="64"/>
      <c r="KW3" s="64"/>
      <c r="KX3" s="64"/>
      <c r="KY3" s="64"/>
      <c r="KZ3" s="64"/>
      <c r="LA3" s="64"/>
      <c r="LB3" s="64"/>
      <c r="LC3" s="64"/>
      <c r="LD3" s="64"/>
      <c r="LE3" s="64"/>
      <c r="LF3" s="64"/>
      <c r="LG3" s="64"/>
      <c r="LH3" s="64"/>
      <c r="LI3" s="64"/>
      <c r="LJ3" s="64"/>
      <c r="LK3" s="64"/>
      <c r="LL3" s="64"/>
      <c r="LM3" s="64"/>
      <c r="LN3" s="64"/>
      <c r="LO3" s="64"/>
      <c r="LP3" s="64"/>
      <c r="LQ3" s="64"/>
      <c r="LR3" s="64"/>
      <c r="LS3" s="64"/>
      <c r="LT3" s="64"/>
      <c r="LU3" s="64"/>
      <c r="LV3" s="64"/>
      <c r="LW3" s="64"/>
      <c r="LX3" s="64"/>
      <c r="LY3" s="64"/>
      <c r="LZ3" s="64"/>
      <c r="MA3" s="64"/>
      <c r="MB3" s="64"/>
      <c r="MC3" s="64"/>
      <c r="MD3" s="64"/>
      <c r="ME3" s="64"/>
      <c r="MF3" s="64"/>
      <c r="MG3" s="64"/>
      <c r="MH3" s="64"/>
      <c r="MI3" s="64"/>
      <c r="MJ3" s="64"/>
      <c r="MK3" s="64"/>
      <c r="ML3" s="64"/>
      <c r="MM3" s="64"/>
      <c r="MN3" s="64"/>
      <c r="MO3" s="64"/>
      <c r="MP3" s="64"/>
      <c r="MQ3" s="64"/>
      <c r="MR3" s="64"/>
      <c r="MS3" s="64"/>
      <c r="MT3" s="64"/>
      <c r="MU3" s="64"/>
      <c r="MV3" s="64"/>
      <c r="MW3" s="64"/>
      <c r="MX3" s="64"/>
      <c r="MY3" s="64"/>
      <c r="MZ3" s="64"/>
      <c r="NA3" s="64"/>
      <c r="NB3" s="64"/>
      <c r="NC3" s="64"/>
      <c r="ND3" s="64"/>
      <c r="NE3" s="64"/>
      <c r="NF3" s="64"/>
      <c r="NG3" s="64"/>
      <c r="NH3" s="64"/>
      <c r="NI3" s="64"/>
      <c r="NJ3" s="64"/>
      <c r="NK3" s="64"/>
      <c r="NL3" s="64"/>
      <c r="NM3" s="64"/>
      <c r="NN3" s="64"/>
      <c r="NO3" s="64"/>
      <c r="NP3" s="64"/>
      <c r="NQ3" s="64"/>
      <c r="NR3" s="64"/>
      <c r="NS3" s="64"/>
      <c r="NT3" s="64"/>
      <c r="NU3" s="64"/>
      <c r="NV3" s="64"/>
      <c r="NW3" s="64"/>
      <c r="NX3" s="64"/>
      <c r="NY3" s="64"/>
      <c r="NZ3" s="64"/>
      <c r="OA3" s="64"/>
      <c r="OB3" s="64"/>
      <c r="OC3" s="64"/>
      <c r="OD3" s="64"/>
      <c r="OE3" s="64"/>
      <c r="OF3" s="64"/>
      <c r="OG3" s="64"/>
      <c r="OH3" s="64"/>
      <c r="OI3" s="64"/>
      <c r="OJ3" s="64"/>
      <c r="OK3" s="64"/>
      <c r="OL3" s="64"/>
      <c r="OM3" s="64"/>
      <c r="ON3" s="64"/>
      <c r="OO3" s="64"/>
      <c r="OP3" s="64"/>
      <c r="OQ3" s="64"/>
      <c r="OR3" s="64"/>
      <c r="OS3" s="64"/>
      <c r="OT3" s="64"/>
      <c r="OU3" s="64"/>
      <c r="OV3" s="64"/>
      <c r="OW3" s="64"/>
      <c r="OX3" s="64"/>
      <c r="OY3" s="64"/>
      <c r="OZ3" s="64"/>
      <c r="PA3" s="64"/>
      <c r="PB3" s="64"/>
      <c r="PC3" s="64"/>
      <c r="PD3" s="64"/>
      <c r="PE3" s="64"/>
      <c r="PF3" s="64"/>
      <c r="PG3" s="64"/>
      <c r="PH3" s="64"/>
      <c r="PI3" s="64"/>
      <c r="PJ3" s="64"/>
      <c r="PK3" s="64"/>
      <c r="PL3" s="64"/>
      <c r="PM3" s="64"/>
      <c r="PN3" s="64"/>
      <c r="PO3" s="64"/>
      <c r="PP3" s="64"/>
      <c r="PQ3" s="64"/>
      <c r="PR3" s="64"/>
      <c r="PS3" s="64"/>
      <c r="PT3" s="64"/>
      <c r="PU3" s="64"/>
      <c r="PV3" s="64"/>
      <c r="PW3" s="64"/>
      <c r="PX3" s="64"/>
      <c r="PY3" s="64"/>
      <c r="PZ3" s="64"/>
      <c r="QA3" s="64"/>
      <c r="QB3" s="64"/>
      <c r="QC3" s="64"/>
      <c r="QD3" s="64"/>
      <c r="QE3" s="64"/>
      <c r="QF3" s="64"/>
      <c r="QG3" s="64"/>
      <c r="QH3" s="64"/>
      <c r="QI3" s="64"/>
      <c r="QJ3" s="64"/>
      <c r="QK3" s="64"/>
      <c r="QL3" s="64"/>
      <c r="QM3" s="64"/>
      <c r="QN3" s="64"/>
      <c r="QO3" s="64"/>
      <c r="QP3" s="64"/>
      <c r="QQ3" s="64"/>
      <c r="QR3" s="64"/>
      <c r="QS3" s="64"/>
      <c r="QT3" s="64"/>
      <c r="QU3" s="64"/>
      <c r="QV3" s="64"/>
      <c r="QW3" s="64"/>
      <c r="QX3" s="64"/>
      <c r="QY3" s="64"/>
      <c r="QZ3" s="64"/>
      <c r="RA3" s="64"/>
      <c r="RB3" s="64"/>
      <c r="RC3" s="64"/>
      <c r="RD3" s="64"/>
      <c r="RE3" s="64"/>
      <c r="RF3" s="64"/>
      <c r="RG3" s="64"/>
      <c r="RH3" s="64"/>
      <c r="RI3" s="64"/>
      <c r="RJ3" s="64"/>
      <c r="RK3" s="64"/>
      <c r="RL3" s="64"/>
      <c r="RM3" s="64"/>
      <c r="RN3" s="64"/>
      <c r="RO3" s="64"/>
      <c r="RP3" s="64"/>
      <c r="RQ3" s="64"/>
      <c r="RR3" s="64"/>
      <c r="RS3" s="64"/>
      <c r="RT3" s="64"/>
      <c r="RU3" s="64"/>
      <c r="RV3" s="64"/>
      <c r="RW3" s="64"/>
      <c r="RX3" s="64"/>
      <c r="RY3" s="64"/>
      <c r="RZ3" s="64"/>
      <c r="SA3" s="64"/>
      <c r="SB3" s="64"/>
      <c r="SC3" s="64"/>
      <c r="SD3" s="64"/>
      <c r="SE3" s="64"/>
      <c r="SF3" s="64"/>
      <c r="SG3" s="64"/>
      <c r="SH3" s="64"/>
      <c r="SI3" s="64"/>
      <c r="SJ3" s="64"/>
      <c r="SK3" s="64"/>
      <c r="SL3" s="64"/>
      <c r="SM3" s="64"/>
      <c r="SN3" s="64"/>
      <c r="SO3" s="64"/>
      <c r="SP3" s="64"/>
      <c r="SQ3" s="64"/>
      <c r="SR3" s="64"/>
      <c r="SS3" s="64"/>
      <c r="ST3" s="64"/>
      <c r="SU3" s="64"/>
      <c r="SV3" s="64"/>
      <c r="SW3" s="64"/>
      <c r="SX3" s="64"/>
      <c r="SY3" s="64"/>
      <c r="SZ3" s="64"/>
      <c r="TA3" s="64"/>
      <c r="TB3" s="64"/>
      <c r="TC3" s="64"/>
      <c r="TD3" s="64"/>
      <c r="TE3" s="64"/>
      <c r="TF3" s="64"/>
      <c r="TG3" s="64"/>
      <c r="TH3" s="64"/>
      <c r="TI3" s="64"/>
      <c r="TJ3" s="64"/>
      <c r="TK3" s="64"/>
      <c r="TL3" s="64"/>
      <c r="TM3" s="64"/>
      <c r="TN3" s="64"/>
      <c r="TO3" s="64"/>
      <c r="TP3" s="64"/>
      <c r="TQ3" s="64"/>
      <c r="TR3" s="64"/>
      <c r="TS3" s="64"/>
      <c r="TT3" s="64"/>
      <c r="TU3" s="64"/>
      <c r="TV3" s="64"/>
      <c r="TW3" s="64"/>
      <c r="TX3" s="64"/>
      <c r="TY3" s="64"/>
      <c r="TZ3" s="64"/>
      <c r="UA3" s="64"/>
      <c r="UB3" s="64"/>
      <c r="UC3" s="64"/>
      <c r="UD3" s="64"/>
      <c r="UE3" s="64"/>
      <c r="UF3" s="64"/>
      <c r="UG3" s="64"/>
      <c r="UH3" s="64"/>
      <c r="UI3" s="64"/>
      <c r="UJ3" s="64"/>
      <c r="UK3" s="64"/>
      <c r="UL3" s="64"/>
      <c r="UM3" s="64"/>
      <c r="UN3" s="64"/>
      <c r="UO3" s="64"/>
      <c r="UP3" s="64"/>
      <c r="UQ3" s="64"/>
      <c r="UR3" s="64"/>
      <c r="US3" s="64"/>
      <c r="UT3" s="64"/>
      <c r="UU3" s="64"/>
      <c r="UV3" s="64"/>
      <c r="UW3" s="64"/>
      <c r="UX3" s="64"/>
      <c r="UY3" s="64"/>
      <c r="UZ3" s="64"/>
      <c r="VA3" s="64"/>
      <c r="VB3" s="64"/>
      <c r="VC3" s="64"/>
      <c r="VD3" s="64"/>
      <c r="VE3" s="64"/>
      <c r="VF3" s="64"/>
      <c r="VG3" s="64"/>
      <c r="VH3" s="64"/>
      <c r="VI3" s="64"/>
      <c r="VJ3" s="64"/>
      <c r="VK3" s="64"/>
      <c r="VL3" s="64"/>
      <c r="VM3" s="64"/>
      <c r="VN3" s="64"/>
      <c r="VO3" s="64"/>
      <c r="VP3" s="64"/>
      <c r="VQ3" s="64"/>
      <c r="VR3" s="64"/>
      <c r="VS3" s="64"/>
      <c r="VT3" s="64"/>
      <c r="VU3" s="64"/>
      <c r="VV3" s="64"/>
      <c r="VW3" s="64"/>
      <c r="VX3" s="64"/>
      <c r="VY3" s="64"/>
      <c r="VZ3" s="64"/>
      <c r="WA3" s="64"/>
      <c r="WB3" s="64"/>
      <c r="WC3" s="64"/>
      <c r="WD3" s="64"/>
      <c r="WE3" s="64"/>
      <c r="WF3" s="64"/>
      <c r="WG3" s="64"/>
      <c r="WH3" s="64"/>
      <c r="WI3" s="64"/>
      <c r="WJ3" s="64"/>
      <c r="WK3" s="64"/>
      <c r="WL3" s="64"/>
      <c r="WM3" s="64"/>
      <c r="WN3" s="64"/>
      <c r="WO3" s="64"/>
      <c r="WP3" s="64"/>
      <c r="WQ3" s="64"/>
      <c r="WR3" s="64"/>
      <c r="WS3" s="64"/>
      <c r="WT3" s="64"/>
      <c r="WU3" s="64"/>
      <c r="WV3" s="64"/>
      <c r="WW3" s="64"/>
      <c r="WX3" s="64"/>
      <c r="WY3" s="64"/>
      <c r="WZ3" s="64"/>
      <c r="XA3" s="64"/>
      <c r="XB3" s="64"/>
      <c r="XC3" s="64"/>
      <c r="XD3" s="64"/>
      <c r="XE3" s="64"/>
      <c r="XF3" s="64"/>
      <c r="XG3" s="64"/>
      <c r="XH3" s="64"/>
      <c r="XI3" s="64"/>
      <c r="XJ3" s="64"/>
      <c r="XK3" s="64"/>
      <c r="XL3" s="64"/>
      <c r="XM3" s="64"/>
      <c r="XN3" s="64"/>
      <c r="XO3" s="64"/>
      <c r="XP3" s="64"/>
      <c r="XQ3" s="64"/>
      <c r="XR3" s="64"/>
      <c r="XS3" s="64"/>
      <c r="XT3" s="64"/>
      <c r="XU3" s="64"/>
      <c r="XV3" s="64"/>
      <c r="XW3" s="64"/>
      <c r="XX3" s="64"/>
      <c r="XY3" s="64"/>
      <c r="XZ3" s="64"/>
      <c r="YA3" s="64"/>
      <c r="YB3" s="64"/>
      <c r="YC3" s="64"/>
      <c r="YD3" s="64"/>
      <c r="YE3" s="64"/>
      <c r="YF3" s="64"/>
      <c r="YG3" s="64"/>
      <c r="YH3" s="64"/>
      <c r="YI3" s="64"/>
      <c r="YJ3" s="64"/>
      <c r="YK3" s="64"/>
      <c r="YL3" s="64"/>
      <c r="YM3" s="64"/>
      <c r="YN3" s="64"/>
      <c r="YO3" s="64"/>
      <c r="YP3" s="64"/>
      <c r="YQ3" s="64"/>
      <c r="YR3" s="64"/>
      <c r="YS3" s="64"/>
      <c r="YT3" s="64"/>
      <c r="YU3" s="64"/>
      <c r="YV3" s="64"/>
      <c r="YW3" s="64"/>
      <c r="YX3" s="64"/>
      <c r="YY3" s="64"/>
      <c r="YZ3" s="64"/>
      <c r="ZA3" s="64"/>
      <c r="ZB3" s="64"/>
      <c r="ZC3" s="64"/>
      <c r="ZD3" s="64"/>
      <c r="ZE3" s="64"/>
      <c r="ZF3" s="64"/>
      <c r="ZG3" s="64"/>
      <c r="ZH3" s="64"/>
      <c r="ZI3" s="64"/>
      <c r="ZJ3" s="64"/>
      <c r="ZK3" s="64"/>
      <c r="ZL3" s="64"/>
      <c r="ZM3" s="64"/>
      <c r="ZN3" s="64"/>
      <c r="ZO3" s="64"/>
      <c r="ZP3" s="64"/>
      <c r="ZQ3" s="64"/>
      <c r="ZR3" s="64"/>
      <c r="ZS3" s="64"/>
      <c r="ZT3" s="64"/>
      <c r="ZU3" s="64"/>
      <c r="ZV3" s="64"/>
      <c r="ZW3" s="64"/>
      <c r="ZX3" s="64"/>
      <c r="ZY3" s="64"/>
      <c r="ZZ3" s="64"/>
      <c r="AAA3" s="64"/>
      <c r="AAB3" s="64"/>
      <c r="AAC3" s="64"/>
      <c r="AAD3" s="64"/>
      <c r="AAE3" s="64"/>
      <c r="AAF3" s="64"/>
      <c r="AAG3" s="64"/>
      <c r="AAH3" s="64"/>
      <c r="AAI3" s="64"/>
      <c r="AAJ3" s="64"/>
      <c r="AAK3" s="64"/>
      <c r="AAL3" s="64"/>
      <c r="AAM3" s="64"/>
      <c r="AAN3" s="64"/>
      <c r="AAO3" s="64"/>
      <c r="AAP3" s="64"/>
      <c r="AAQ3" s="64"/>
    </row>
    <row r="4" spans="1:722" ht="36">
      <c r="A4" s="65" t="s">
        <v>1</v>
      </c>
      <c r="B4" s="66" t="s">
        <v>177</v>
      </c>
      <c r="C4" s="66" t="s">
        <v>2</v>
      </c>
      <c r="D4" s="66"/>
      <c r="E4" s="66" t="s">
        <v>3</v>
      </c>
      <c r="F4" s="66"/>
      <c r="G4" s="66" t="s">
        <v>4</v>
      </c>
      <c r="H4" s="66" t="s">
        <v>5</v>
      </c>
      <c r="I4" s="66" t="s">
        <v>33</v>
      </c>
      <c r="J4" s="66" t="s">
        <v>196</v>
      </c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59"/>
      <c r="BP4" s="59"/>
      <c r="BQ4" s="59"/>
      <c r="BR4" s="59"/>
      <c r="BS4" s="59"/>
      <c r="BT4" s="59"/>
      <c r="BU4" s="59"/>
      <c r="BV4" s="59"/>
      <c r="BW4" s="59"/>
      <c r="BX4" s="59"/>
      <c r="BY4" s="59"/>
      <c r="BZ4" s="59"/>
      <c r="CA4" s="59"/>
      <c r="CB4" s="59"/>
      <c r="CC4" s="59"/>
      <c r="CD4" s="59"/>
      <c r="CE4" s="59"/>
      <c r="CF4" s="59"/>
      <c r="CG4" s="59"/>
      <c r="CH4" s="59"/>
      <c r="CI4" s="59"/>
      <c r="CJ4" s="59"/>
      <c r="CK4" s="59"/>
      <c r="CL4" s="59"/>
      <c r="CM4" s="59"/>
      <c r="CN4" s="59"/>
      <c r="CO4" s="59"/>
      <c r="CP4" s="59"/>
      <c r="CQ4" s="59"/>
      <c r="CR4" s="59"/>
      <c r="CS4" s="59"/>
      <c r="CT4" s="59"/>
      <c r="CU4" s="59"/>
      <c r="CV4" s="59"/>
      <c r="CW4" s="59"/>
      <c r="CX4" s="59"/>
      <c r="CY4" s="59"/>
      <c r="CZ4" s="59"/>
      <c r="DA4" s="59"/>
      <c r="DB4" s="59"/>
      <c r="DC4" s="59"/>
      <c r="DD4" s="59"/>
      <c r="DE4" s="59"/>
      <c r="DF4" s="59"/>
      <c r="DG4" s="59"/>
      <c r="DH4" s="59"/>
      <c r="DI4" s="59"/>
      <c r="DJ4" s="59"/>
      <c r="DK4" s="59"/>
      <c r="DL4" s="59"/>
      <c r="DM4" s="59"/>
      <c r="DN4" s="59"/>
      <c r="DO4" s="59"/>
      <c r="DP4" s="59"/>
      <c r="DQ4" s="59"/>
      <c r="DR4" s="59"/>
      <c r="DS4" s="59"/>
      <c r="DT4" s="59"/>
      <c r="DU4" s="59"/>
      <c r="DV4" s="59"/>
      <c r="DW4" s="59"/>
      <c r="DX4" s="59"/>
      <c r="DY4" s="59"/>
      <c r="DZ4" s="59"/>
      <c r="EA4" s="59"/>
      <c r="EB4" s="59"/>
      <c r="EC4" s="59"/>
      <c r="ED4" s="59"/>
      <c r="EE4" s="59"/>
      <c r="EF4" s="59"/>
      <c r="EG4" s="59"/>
      <c r="EH4" s="59"/>
      <c r="EI4" s="59"/>
      <c r="EJ4" s="59"/>
      <c r="EK4" s="59"/>
      <c r="EL4" s="59"/>
      <c r="EM4" s="59"/>
      <c r="EN4" s="59"/>
      <c r="EO4" s="59"/>
      <c r="EP4" s="59"/>
      <c r="EQ4" s="59"/>
      <c r="ER4" s="59"/>
      <c r="ES4" s="59"/>
      <c r="ET4" s="59"/>
      <c r="EU4" s="59"/>
      <c r="EV4" s="59"/>
      <c r="EW4" s="59"/>
      <c r="EX4" s="59"/>
      <c r="EY4" s="59"/>
      <c r="EZ4" s="59"/>
      <c r="FA4" s="59"/>
      <c r="FB4" s="59"/>
      <c r="FC4" s="59"/>
      <c r="FD4" s="59"/>
      <c r="FE4" s="59"/>
      <c r="FF4" s="59"/>
      <c r="FG4" s="59"/>
      <c r="FH4" s="59"/>
      <c r="FI4" s="59"/>
      <c r="FJ4" s="59"/>
      <c r="FK4" s="59"/>
      <c r="FL4" s="59"/>
      <c r="FM4" s="59"/>
      <c r="FN4" s="59"/>
      <c r="FO4" s="59"/>
      <c r="FP4" s="59"/>
      <c r="FQ4" s="59"/>
      <c r="FR4" s="59"/>
      <c r="FS4" s="59"/>
      <c r="FT4" s="59"/>
      <c r="FU4" s="59"/>
      <c r="FV4" s="59"/>
      <c r="FW4" s="59"/>
      <c r="FX4" s="59"/>
      <c r="FY4" s="59"/>
      <c r="FZ4" s="59"/>
      <c r="GA4" s="59"/>
      <c r="GB4" s="59"/>
      <c r="GC4" s="59"/>
      <c r="GD4" s="59"/>
      <c r="GE4" s="59"/>
      <c r="GF4" s="59"/>
      <c r="GG4" s="59"/>
      <c r="GH4" s="59"/>
      <c r="GI4" s="59"/>
      <c r="GJ4" s="59"/>
      <c r="GK4" s="59"/>
      <c r="GL4" s="59"/>
      <c r="GM4" s="59"/>
      <c r="GN4" s="59"/>
      <c r="GO4" s="59"/>
      <c r="GP4" s="59"/>
      <c r="GQ4" s="59"/>
      <c r="GR4" s="59"/>
      <c r="GS4" s="59"/>
      <c r="GT4" s="59"/>
      <c r="GU4" s="59"/>
      <c r="GV4" s="59"/>
      <c r="GW4" s="59"/>
      <c r="GX4" s="59"/>
      <c r="GY4" s="59"/>
      <c r="GZ4" s="59"/>
      <c r="HA4" s="59"/>
      <c r="HB4" s="59"/>
      <c r="HC4" s="59"/>
      <c r="HD4" s="59"/>
      <c r="HE4" s="59"/>
      <c r="HF4" s="59"/>
      <c r="HG4" s="59"/>
      <c r="HH4" s="59"/>
      <c r="HI4" s="59"/>
      <c r="HJ4" s="59"/>
      <c r="HK4" s="59"/>
      <c r="HL4" s="59"/>
      <c r="HM4" s="59"/>
      <c r="HN4" s="59"/>
      <c r="HO4" s="59"/>
      <c r="HP4" s="59"/>
      <c r="HQ4" s="59"/>
      <c r="HR4" s="59"/>
      <c r="HS4" s="59"/>
      <c r="HT4" s="59"/>
      <c r="HU4" s="59"/>
      <c r="HV4" s="59"/>
      <c r="HW4" s="59"/>
      <c r="HX4" s="59"/>
      <c r="HY4" s="59"/>
      <c r="HZ4" s="59"/>
      <c r="IA4" s="59"/>
      <c r="IB4" s="59"/>
      <c r="IC4" s="59"/>
      <c r="ID4" s="59"/>
      <c r="IE4" s="59"/>
      <c r="IF4" s="59"/>
      <c r="IG4" s="59"/>
      <c r="IH4" s="59"/>
      <c r="II4" s="59"/>
      <c r="IJ4" s="59"/>
      <c r="IK4" s="59"/>
      <c r="IL4" s="59"/>
      <c r="IM4" s="59"/>
      <c r="IN4" s="59"/>
      <c r="IO4" s="59"/>
      <c r="IP4" s="59"/>
      <c r="IQ4" s="59"/>
      <c r="IR4" s="59"/>
      <c r="IS4" s="59"/>
      <c r="IT4" s="59"/>
      <c r="IU4" s="59"/>
      <c r="IV4" s="59"/>
      <c r="IW4" s="59"/>
      <c r="IX4" s="59"/>
      <c r="IY4" s="59"/>
      <c r="IZ4" s="59"/>
      <c r="JA4" s="59"/>
      <c r="JB4" s="59"/>
      <c r="JC4" s="59"/>
      <c r="JD4" s="59"/>
      <c r="JE4" s="59"/>
      <c r="JF4" s="59"/>
      <c r="JG4" s="59"/>
      <c r="JH4" s="59"/>
      <c r="JI4" s="59"/>
      <c r="JJ4" s="59"/>
      <c r="JK4" s="59"/>
      <c r="JL4" s="59"/>
      <c r="JM4" s="59"/>
      <c r="JN4" s="59"/>
      <c r="JO4" s="59"/>
      <c r="JP4" s="59"/>
      <c r="JQ4" s="59"/>
      <c r="JR4" s="59"/>
      <c r="JS4" s="59"/>
      <c r="JT4" s="59"/>
      <c r="JU4" s="59"/>
      <c r="JV4" s="59"/>
      <c r="JW4" s="59"/>
      <c r="JX4" s="59"/>
      <c r="JY4" s="59"/>
      <c r="JZ4" s="59"/>
      <c r="KA4" s="59"/>
      <c r="KB4" s="59"/>
      <c r="KC4" s="59"/>
      <c r="KD4" s="59"/>
      <c r="KE4" s="59"/>
      <c r="KF4" s="59"/>
      <c r="KG4" s="59"/>
      <c r="KH4" s="59"/>
      <c r="KI4" s="59"/>
      <c r="KJ4" s="59"/>
      <c r="KK4" s="59"/>
      <c r="KL4" s="59"/>
      <c r="KM4" s="59"/>
      <c r="KN4" s="59"/>
      <c r="KO4" s="59"/>
      <c r="KP4" s="59"/>
      <c r="KQ4" s="59"/>
      <c r="KR4" s="59"/>
      <c r="KS4" s="59"/>
      <c r="KT4" s="59"/>
      <c r="KU4" s="59"/>
      <c r="KV4" s="59"/>
      <c r="KW4" s="59"/>
      <c r="KX4" s="59"/>
      <c r="KY4" s="59"/>
      <c r="KZ4" s="59"/>
      <c r="LA4" s="59"/>
      <c r="LB4" s="59"/>
      <c r="LC4" s="59"/>
      <c r="LD4" s="59"/>
      <c r="LE4" s="59"/>
      <c r="LF4" s="59"/>
      <c r="LG4" s="59"/>
      <c r="LH4" s="59"/>
      <c r="LI4" s="59"/>
      <c r="LJ4" s="59"/>
      <c r="LK4" s="59"/>
      <c r="LL4" s="59"/>
      <c r="LM4" s="59"/>
      <c r="LN4" s="59"/>
      <c r="LO4" s="59"/>
      <c r="LP4" s="59"/>
      <c r="LQ4" s="59"/>
      <c r="LR4" s="59"/>
      <c r="LS4" s="59"/>
      <c r="LT4" s="59"/>
      <c r="LU4" s="59"/>
      <c r="LV4" s="59"/>
      <c r="LW4" s="59"/>
      <c r="LX4" s="59"/>
      <c r="LY4" s="59"/>
      <c r="LZ4" s="59"/>
      <c r="MA4" s="59"/>
      <c r="MB4" s="59"/>
      <c r="MC4" s="59"/>
      <c r="MD4" s="59"/>
      <c r="ME4" s="59"/>
      <c r="MF4" s="59"/>
      <c r="MG4" s="59"/>
      <c r="MH4" s="59"/>
      <c r="MI4" s="59"/>
      <c r="MJ4" s="59"/>
      <c r="MK4" s="59"/>
      <c r="ML4" s="59"/>
      <c r="MM4" s="59"/>
      <c r="MN4" s="59"/>
      <c r="MO4" s="59"/>
      <c r="MP4" s="59"/>
      <c r="MQ4" s="59"/>
      <c r="MR4" s="59"/>
      <c r="MS4" s="59"/>
      <c r="MT4" s="59"/>
      <c r="MU4" s="59"/>
      <c r="MV4" s="59"/>
      <c r="MW4" s="59"/>
      <c r="MX4" s="59"/>
      <c r="MY4" s="59"/>
      <c r="MZ4" s="59"/>
      <c r="NA4" s="59"/>
      <c r="NB4" s="59"/>
      <c r="NC4" s="59"/>
      <c r="ND4" s="59"/>
      <c r="NE4" s="59"/>
      <c r="NF4" s="59"/>
      <c r="NG4" s="59"/>
      <c r="NH4" s="59"/>
      <c r="NI4" s="59"/>
      <c r="NJ4" s="59"/>
      <c r="NK4" s="59"/>
      <c r="NL4" s="59"/>
      <c r="NM4" s="59"/>
      <c r="NN4" s="59"/>
      <c r="NO4" s="59"/>
      <c r="NP4" s="59"/>
      <c r="NQ4" s="59"/>
      <c r="NR4" s="59"/>
      <c r="NS4" s="59"/>
      <c r="NT4" s="59"/>
      <c r="NU4" s="59"/>
      <c r="NV4" s="59"/>
      <c r="NW4" s="59"/>
      <c r="NX4" s="59"/>
      <c r="NY4" s="59"/>
      <c r="NZ4" s="59"/>
      <c r="OA4" s="59"/>
      <c r="OB4" s="59"/>
      <c r="OC4" s="59"/>
      <c r="OD4" s="59"/>
      <c r="OE4" s="59"/>
      <c r="OF4" s="59"/>
      <c r="OG4" s="59"/>
      <c r="OH4" s="59"/>
      <c r="OI4" s="59"/>
      <c r="OJ4" s="59"/>
      <c r="OK4" s="59"/>
      <c r="OL4" s="59"/>
      <c r="OM4" s="59"/>
      <c r="ON4" s="59"/>
      <c r="OO4" s="59"/>
      <c r="OP4" s="59"/>
      <c r="OQ4" s="59"/>
      <c r="OR4" s="59"/>
      <c r="OS4" s="59"/>
      <c r="OT4" s="59"/>
      <c r="OU4" s="59"/>
      <c r="OV4" s="59"/>
      <c r="OW4" s="59"/>
      <c r="OX4" s="59"/>
      <c r="OY4" s="59"/>
      <c r="OZ4" s="59"/>
      <c r="PA4" s="59"/>
      <c r="PB4" s="59"/>
      <c r="PC4" s="59"/>
      <c r="PD4" s="59"/>
      <c r="PE4" s="59"/>
      <c r="PF4" s="59"/>
      <c r="PG4" s="59"/>
      <c r="PH4" s="59"/>
      <c r="PI4" s="59"/>
      <c r="PJ4" s="59"/>
      <c r="PK4" s="59"/>
      <c r="PL4" s="59"/>
      <c r="PM4" s="59"/>
      <c r="PN4" s="59"/>
      <c r="PO4" s="59"/>
      <c r="PP4" s="59"/>
      <c r="PQ4" s="59"/>
      <c r="PR4" s="59"/>
      <c r="PS4" s="59"/>
      <c r="PT4" s="59"/>
      <c r="PU4" s="59"/>
      <c r="PV4" s="59"/>
      <c r="PW4" s="59"/>
      <c r="PX4" s="59"/>
      <c r="PY4" s="59"/>
      <c r="PZ4" s="59"/>
      <c r="QA4" s="59"/>
      <c r="QB4" s="59"/>
      <c r="QC4" s="59"/>
      <c r="QD4" s="59"/>
      <c r="QE4" s="59"/>
      <c r="QF4" s="59"/>
      <c r="QG4" s="59"/>
      <c r="QH4" s="59"/>
      <c r="QI4" s="59"/>
      <c r="QJ4" s="59"/>
      <c r="QK4" s="59"/>
      <c r="QL4" s="59"/>
      <c r="QM4" s="59"/>
      <c r="QN4" s="59"/>
      <c r="QO4" s="59"/>
      <c r="QP4" s="59"/>
      <c r="QQ4" s="59"/>
      <c r="QR4" s="59"/>
      <c r="QS4" s="59"/>
      <c r="QT4" s="59"/>
      <c r="QU4" s="59"/>
      <c r="QV4" s="59"/>
      <c r="QW4" s="59"/>
      <c r="QX4" s="59"/>
      <c r="QY4" s="59"/>
      <c r="QZ4" s="59"/>
      <c r="RA4" s="59"/>
      <c r="RB4" s="59"/>
      <c r="RC4" s="59"/>
      <c r="RD4" s="59"/>
      <c r="RE4" s="59"/>
      <c r="RF4" s="59"/>
      <c r="RG4" s="59"/>
      <c r="RH4" s="59"/>
      <c r="RI4" s="59"/>
      <c r="RJ4" s="59"/>
      <c r="RK4" s="59"/>
      <c r="RL4" s="59"/>
      <c r="RM4" s="59"/>
      <c r="RN4" s="59"/>
      <c r="RO4" s="59"/>
      <c r="RP4" s="59"/>
      <c r="RQ4" s="59"/>
      <c r="RR4" s="59"/>
      <c r="RS4" s="59"/>
      <c r="RT4" s="59"/>
      <c r="RU4" s="59"/>
      <c r="RV4" s="59"/>
      <c r="RW4" s="59"/>
      <c r="RX4" s="59"/>
      <c r="RY4" s="59"/>
      <c r="RZ4" s="59"/>
      <c r="SA4" s="59"/>
      <c r="SB4" s="59"/>
      <c r="SC4" s="59"/>
      <c r="SD4" s="59"/>
      <c r="SE4" s="59"/>
      <c r="SF4" s="59"/>
      <c r="SG4" s="59"/>
      <c r="SH4" s="59"/>
      <c r="SI4" s="59"/>
      <c r="SJ4" s="59"/>
      <c r="SK4" s="59"/>
      <c r="SL4" s="59"/>
      <c r="SM4" s="59"/>
      <c r="SN4" s="59"/>
      <c r="SO4" s="59"/>
      <c r="SP4" s="59"/>
      <c r="SQ4" s="59"/>
      <c r="SR4" s="59"/>
      <c r="SS4" s="59"/>
      <c r="ST4" s="59"/>
      <c r="SU4" s="59"/>
      <c r="SV4" s="59"/>
      <c r="SW4" s="59"/>
      <c r="SX4" s="59"/>
      <c r="SY4" s="59"/>
      <c r="SZ4" s="59"/>
      <c r="TA4" s="59"/>
      <c r="TB4" s="59"/>
      <c r="TC4" s="59"/>
      <c r="TD4" s="59"/>
      <c r="TE4" s="59"/>
      <c r="TF4" s="59"/>
      <c r="TG4" s="59"/>
      <c r="TH4" s="59"/>
      <c r="TI4" s="59"/>
      <c r="TJ4" s="59"/>
      <c r="TK4" s="59"/>
      <c r="TL4" s="59"/>
      <c r="TM4" s="59"/>
      <c r="TN4" s="59"/>
      <c r="TO4" s="59"/>
      <c r="TP4" s="59"/>
      <c r="TQ4" s="59"/>
      <c r="TR4" s="59"/>
      <c r="TS4" s="59"/>
      <c r="TT4" s="59"/>
      <c r="TU4" s="59"/>
      <c r="TV4" s="59"/>
      <c r="TW4" s="59"/>
      <c r="TX4" s="59"/>
      <c r="TY4" s="59"/>
      <c r="TZ4" s="59"/>
      <c r="UA4" s="59"/>
      <c r="UB4" s="59"/>
      <c r="UC4" s="59"/>
      <c r="UD4" s="59"/>
      <c r="UE4" s="59"/>
      <c r="UF4" s="59"/>
      <c r="UG4" s="59"/>
      <c r="UH4" s="59"/>
      <c r="UI4" s="59"/>
      <c r="UJ4" s="59"/>
      <c r="UK4" s="59"/>
      <c r="UL4" s="59"/>
      <c r="UM4" s="59"/>
      <c r="UN4" s="59"/>
      <c r="UO4" s="59"/>
      <c r="UP4" s="59"/>
      <c r="UQ4" s="59"/>
      <c r="UR4" s="59"/>
      <c r="US4" s="59"/>
      <c r="UT4" s="59"/>
      <c r="UU4" s="59"/>
      <c r="UV4" s="59"/>
      <c r="UW4" s="59"/>
      <c r="UX4" s="59"/>
      <c r="UY4" s="59"/>
      <c r="UZ4" s="59"/>
      <c r="VA4" s="59"/>
      <c r="VB4" s="59"/>
      <c r="VC4" s="59"/>
      <c r="VD4" s="59"/>
      <c r="VE4" s="59"/>
      <c r="VF4" s="59"/>
      <c r="VG4" s="59"/>
      <c r="VH4" s="59"/>
      <c r="VI4" s="59"/>
      <c r="VJ4" s="59"/>
      <c r="VK4" s="59"/>
      <c r="VL4" s="59"/>
      <c r="VM4" s="59"/>
      <c r="VN4" s="59"/>
      <c r="VO4" s="59"/>
      <c r="VP4" s="59"/>
      <c r="VQ4" s="59"/>
      <c r="VR4" s="59"/>
      <c r="VS4" s="59"/>
      <c r="VT4" s="59"/>
      <c r="VU4" s="59"/>
      <c r="VV4" s="59"/>
      <c r="VW4" s="59"/>
      <c r="VX4" s="59"/>
      <c r="VY4" s="59"/>
      <c r="VZ4" s="59"/>
      <c r="WA4" s="59"/>
      <c r="WB4" s="59"/>
      <c r="WC4" s="59"/>
      <c r="WD4" s="59"/>
      <c r="WE4" s="59"/>
      <c r="WF4" s="59"/>
      <c r="WG4" s="59"/>
      <c r="WH4" s="59"/>
      <c r="WI4" s="59"/>
      <c r="WJ4" s="59"/>
      <c r="WK4" s="59"/>
      <c r="WL4" s="59"/>
      <c r="WM4" s="59"/>
      <c r="WN4" s="59"/>
      <c r="WO4" s="59"/>
      <c r="WP4" s="59"/>
      <c r="WQ4" s="59"/>
      <c r="WR4" s="59"/>
      <c r="WS4" s="59"/>
      <c r="WT4" s="59"/>
      <c r="WU4" s="59"/>
      <c r="WV4" s="59"/>
      <c r="WW4" s="59"/>
      <c r="WX4" s="59"/>
      <c r="WY4" s="59"/>
      <c r="WZ4" s="59"/>
      <c r="XA4" s="59"/>
      <c r="XB4" s="59"/>
      <c r="XC4" s="59"/>
      <c r="XD4" s="59"/>
      <c r="XE4" s="59"/>
      <c r="XF4" s="59"/>
      <c r="XG4" s="59"/>
      <c r="XH4" s="59"/>
      <c r="XI4" s="59"/>
      <c r="XJ4" s="59"/>
      <c r="XK4" s="59"/>
      <c r="XL4" s="59"/>
      <c r="XM4" s="59"/>
      <c r="XN4" s="59"/>
      <c r="XO4" s="59"/>
      <c r="XP4" s="59"/>
      <c r="XQ4" s="59"/>
      <c r="XR4" s="59"/>
      <c r="XS4" s="59"/>
      <c r="XT4" s="59"/>
      <c r="XU4" s="59"/>
      <c r="XV4" s="59"/>
      <c r="XW4" s="59"/>
      <c r="XX4" s="59"/>
      <c r="XY4" s="59"/>
      <c r="XZ4" s="59"/>
      <c r="YA4" s="59"/>
      <c r="YB4" s="59"/>
      <c r="YC4" s="59"/>
      <c r="YD4" s="59"/>
      <c r="YE4" s="59"/>
      <c r="YF4" s="59"/>
      <c r="YG4" s="59"/>
      <c r="YH4" s="59"/>
      <c r="YI4" s="59"/>
      <c r="YJ4" s="59"/>
      <c r="YK4" s="59"/>
      <c r="YL4" s="59"/>
      <c r="YM4" s="59"/>
      <c r="YN4" s="59"/>
      <c r="YO4" s="59"/>
      <c r="YP4" s="59"/>
      <c r="YQ4" s="59"/>
      <c r="YR4" s="59"/>
      <c r="YS4" s="59"/>
      <c r="YT4" s="59"/>
      <c r="YU4" s="59"/>
      <c r="YV4" s="59"/>
      <c r="YW4" s="59"/>
      <c r="YX4" s="59"/>
      <c r="YY4" s="59"/>
      <c r="YZ4" s="59"/>
      <c r="ZA4" s="59"/>
      <c r="ZB4" s="59"/>
      <c r="ZC4" s="59"/>
      <c r="ZD4" s="59"/>
      <c r="ZE4" s="59"/>
      <c r="ZF4" s="59"/>
      <c r="ZG4" s="59"/>
      <c r="ZH4" s="59"/>
      <c r="ZI4" s="59"/>
      <c r="ZJ4" s="59"/>
      <c r="ZK4" s="59"/>
      <c r="ZL4" s="59"/>
      <c r="ZM4" s="59"/>
      <c r="ZN4" s="59"/>
      <c r="ZO4" s="59"/>
      <c r="ZP4" s="59"/>
      <c r="ZQ4" s="59"/>
      <c r="ZR4" s="59"/>
      <c r="ZS4" s="59"/>
      <c r="ZT4" s="59"/>
      <c r="ZU4" s="59"/>
      <c r="ZV4" s="59"/>
      <c r="ZW4" s="59"/>
      <c r="ZX4" s="59"/>
      <c r="ZY4" s="59"/>
      <c r="ZZ4" s="59"/>
      <c r="AAA4" s="59"/>
      <c r="AAB4" s="59"/>
      <c r="AAC4" s="59"/>
      <c r="AAD4" s="59"/>
      <c r="AAE4" s="59"/>
      <c r="AAF4" s="59"/>
      <c r="AAG4" s="59"/>
      <c r="AAH4" s="59"/>
      <c r="AAI4" s="59"/>
      <c r="AAJ4" s="59"/>
      <c r="AAK4" s="59"/>
      <c r="AAL4" s="59"/>
      <c r="AAM4" s="59"/>
      <c r="AAN4" s="59"/>
      <c r="AAO4" s="59"/>
      <c r="AAP4" s="59"/>
      <c r="AAQ4" s="59"/>
    </row>
    <row r="5" spans="1:722" s="33" customFormat="1" ht="37.5">
      <c r="A5" s="173">
        <v>1</v>
      </c>
      <c r="B5" s="173" t="s">
        <v>190</v>
      </c>
      <c r="C5" s="69">
        <v>43854</v>
      </c>
      <c r="D5" s="69"/>
      <c r="E5" s="173" t="s">
        <v>191</v>
      </c>
      <c r="F5" s="173"/>
      <c r="G5" s="173" t="s">
        <v>166</v>
      </c>
      <c r="H5" s="174" t="s">
        <v>167</v>
      </c>
      <c r="I5" s="175">
        <v>1350000</v>
      </c>
      <c r="J5" s="93" t="s">
        <v>206</v>
      </c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  <c r="BT5" s="64"/>
      <c r="BU5" s="64"/>
      <c r="BV5" s="64"/>
      <c r="BW5" s="64"/>
      <c r="BX5" s="64"/>
      <c r="BY5" s="64"/>
      <c r="BZ5" s="64"/>
      <c r="CA5" s="64"/>
      <c r="CB5" s="64"/>
      <c r="CC5" s="64"/>
      <c r="CD5" s="64"/>
      <c r="CE5" s="64"/>
      <c r="CF5" s="64"/>
      <c r="CG5" s="64"/>
      <c r="CH5" s="64"/>
      <c r="CI5" s="64"/>
      <c r="CJ5" s="64"/>
      <c r="CK5" s="64"/>
      <c r="CL5" s="64"/>
      <c r="CM5" s="64"/>
      <c r="CN5" s="64"/>
      <c r="CO5" s="64"/>
      <c r="CP5" s="64"/>
      <c r="CQ5" s="64"/>
      <c r="CR5" s="64"/>
      <c r="CS5" s="64"/>
      <c r="CT5" s="64"/>
      <c r="CU5" s="64"/>
      <c r="CV5" s="64"/>
      <c r="CW5" s="64"/>
      <c r="CX5" s="64"/>
      <c r="CY5" s="64"/>
      <c r="CZ5" s="64"/>
      <c r="DA5" s="64"/>
      <c r="DB5" s="64"/>
      <c r="DC5" s="64"/>
      <c r="DD5" s="64"/>
      <c r="DE5" s="64"/>
      <c r="DF5" s="64"/>
      <c r="DG5" s="64"/>
      <c r="DH5" s="64"/>
      <c r="DI5" s="64"/>
      <c r="DJ5" s="64"/>
      <c r="DK5" s="64"/>
      <c r="DL5" s="64"/>
      <c r="DM5" s="64"/>
      <c r="DN5" s="64"/>
      <c r="DO5" s="64"/>
      <c r="DP5" s="64"/>
      <c r="DQ5" s="64"/>
      <c r="DR5" s="64"/>
      <c r="DS5" s="64"/>
      <c r="DT5" s="64"/>
      <c r="DU5" s="64"/>
      <c r="DV5" s="64"/>
      <c r="DW5" s="64"/>
      <c r="DX5" s="64"/>
      <c r="DY5" s="64"/>
      <c r="DZ5" s="64"/>
      <c r="EA5" s="64"/>
      <c r="EB5" s="64"/>
      <c r="EC5" s="64"/>
      <c r="ED5" s="64"/>
      <c r="EE5" s="64"/>
      <c r="EF5" s="64"/>
      <c r="EG5" s="64"/>
      <c r="EH5" s="64"/>
      <c r="EI5" s="64"/>
      <c r="EJ5" s="64"/>
      <c r="EK5" s="64"/>
      <c r="EL5" s="64"/>
      <c r="EM5" s="64"/>
      <c r="EN5" s="64"/>
      <c r="EO5" s="64"/>
      <c r="EP5" s="64"/>
      <c r="EQ5" s="64"/>
      <c r="ER5" s="64"/>
      <c r="ES5" s="64"/>
      <c r="ET5" s="64"/>
      <c r="EU5" s="64"/>
      <c r="EV5" s="64"/>
      <c r="EW5" s="64"/>
      <c r="EX5" s="64"/>
      <c r="EY5" s="64"/>
      <c r="EZ5" s="64"/>
      <c r="FA5" s="64"/>
      <c r="FB5" s="64"/>
      <c r="FC5" s="64"/>
      <c r="FD5" s="64"/>
      <c r="FE5" s="64"/>
      <c r="FF5" s="64"/>
      <c r="FG5" s="64"/>
      <c r="FH5" s="64"/>
      <c r="FI5" s="64"/>
      <c r="FJ5" s="64"/>
      <c r="FK5" s="64"/>
      <c r="FL5" s="64"/>
      <c r="FM5" s="64"/>
      <c r="FN5" s="64"/>
      <c r="FO5" s="64"/>
      <c r="FP5" s="64"/>
      <c r="FQ5" s="64"/>
      <c r="FR5" s="64"/>
      <c r="FS5" s="64"/>
      <c r="FT5" s="64"/>
      <c r="FU5" s="64"/>
      <c r="FV5" s="64"/>
      <c r="FW5" s="64"/>
      <c r="FX5" s="64"/>
      <c r="FY5" s="64"/>
      <c r="FZ5" s="64"/>
      <c r="GA5" s="64"/>
      <c r="GB5" s="64"/>
      <c r="GC5" s="64"/>
      <c r="GD5" s="64"/>
      <c r="GE5" s="64"/>
      <c r="GF5" s="64"/>
      <c r="GG5" s="64"/>
      <c r="GH5" s="64"/>
      <c r="GI5" s="64"/>
      <c r="GJ5" s="64"/>
      <c r="GK5" s="64"/>
      <c r="GL5" s="64"/>
      <c r="GM5" s="64"/>
      <c r="GN5" s="64"/>
      <c r="GO5" s="64"/>
      <c r="GP5" s="64"/>
      <c r="GQ5" s="64"/>
      <c r="GR5" s="64"/>
      <c r="GS5" s="64"/>
      <c r="GT5" s="64"/>
      <c r="GU5" s="64"/>
      <c r="GV5" s="64"/>
      <c r="GW5" s="64"/>
      <c r="GX5" s="64"/>
      <c r="GY5" s="64"/>
      <c r="GZ5" s="64"/>
      <c r="HA5" s="64"/>
      <c r="HB5" s="64"/>
      <c r="HC5" s="64"/>
      <c r="HD5" s="64"/>
      <c r="HE5" s="64"/>
      <c r="HF5" s="64"/>
      <c r="HG5" s="64"/>
      <c r="HH5" s="64"/>
      <c r="HI5" s="64"/>
      <c r="HJ5" s="64"/>
      <c r="HK5" s="64"/>
      <c r="HL5" s="64"/>
      <c r="HM5" s="64"/>
      <c r="HN5" s="64"/>
      <c r="HO5" s="64"/>
      <c r="HP5" s="64"/>
      <c r="HQ5" s="64"/>
      <c r="HR5" s="64"/>
      <c r="HS5" s="64"/>
      <c r="HT5" s="64"/>
      <c r="HU5" s="64"/>
      <c r="HV5" s="64"/>
      <c r="HW5" s="64"/>
      <c r="HX5" s="64"/>
      <c r="HY5" s="64"/>
      <c r="HZ5" s="64"/>
      <c r="IA5" s="64"/>
      <c r="IB5" s="64"/>
      <c r="IC5" s="64"/>
      <c r="ID5" s="64"/>
      <c r="IE5" s="64"/>
      <c r="IF5" s="64"/>
      <c r="IG5" s="64"/>
      <c r="IH5" s="64"/>
      <c r="II5" s="64"/>
      <c r="IJ5" s="64"/>
      <c r="IK5" s="64"/>
      <c r="IL5" s="64"/>
      <c r="IM5" s="64"/>
      <c r="IN5" s="64"/>
      <c r="IO5" s="64"/>
      <c r="IP5" s="64"/>
      <c r="IQ5" s="64"/>
      <c r="IR5" s="64"/>
      <c r="IS5" s="64"/>
      <c r="IT5" s="64"/>
      <c r="IU5" s="64"/>
      <c r="IV5" s="64"/>
      <c r="IW5" s="64"/>
      <c r="IX5" s="64"/>
      <c r="IY5" s="64"/>
      <c r="IZ5" s="64"/>
      <c r="JA5" s="64"/>
      <c r="JB5" s="64"/>
      <c r="JC5" s="64"/>
      <c r="JD5" s="64"/>
      <c r="JE5" s="64"/>
      <c r="JF5" s="64"/>
      <c r="JG5" s="64"/>
      <c r="JH5" s="64"/>
      <c r="JI5" s="64"/>
      <c r="JJ5" s="64"/>
      <c r="JK5" s="64"/>
      <c r="JL5" s="64"/>
      <c r="JM5" s="64"/>
      <c r="JN5" s="64"/>
      <c r="JO5" s="64"/>
      <c r="JP5" s="64"/>
      <c r="JQ5" s="64"/>
      <c r="JR5" s="64"/>
      <c r="JS5" s="64"/>
      <c r="JT5" s="64"/>
      <c r="JU5" s="64"/>
      <c r="JV5" s="64"/>
      <c r="JW5" s="64"/>
      <c r="JX5" s="64"/>
      <c r="JY5" s="64"/>
      <c r="JZ5" s="64"/>
      <c r="KA5" s="64"/>
      <c r="KB5" s="64"/>
      <c r="KC5" s="64"/>
      <c r="KD5" s="64"/>
      <c r="KE5" s="64"/>
      <c r="KF5" s="64"/>
      <c r="KG5" s="64"/>
      <c r="KH5" s="64"/>
      <c r="KI5" s="64"/>
      <c r="KJ5" s="64"/>
      <c r="KK5" s="64"/>
      <c r="KL5" s="64"/>
      <c r="KM5" s="64"/>
      <c r="KN5" s="64"/>
      <c r="KO5" s="64"/>
      <c r="KP5" s="64"/>
      <c r="KQ5" s="64"/>
      <c r="KR5" s="64"/>
      <c r="KS5" s="64"/>
      <c r="KT5" s="64"/>
      <c r="KU5" s="64"/>
      <c r="KV5" s="64"/>
      <c r="KW5" s="64"/>
      <c r="KX5" s="64"/>
      <c r="KY5" s="64"/>
      <c r="KZ5" s="64"/>
      <c r="LA5" s="64"/>
      <c r="LB5" s="64"/>
      <c r="LC5" s="64"/>
      <c r="LD5" s="64"/>
      <c r="LE5" s="64"/>
      <c r="LF5" s="64"/>
      <c r="LG5" s="64"/>
      <c r="LH5" s="64"/>
      <c r="LI5" s="64"/>
      <c r="LJ5" s="64"/>
      <c r="LK5" s="64"/>
      <c r="LL5" s="64"/>
      <c r="LM5" s="64"/>
      <c r="LN5" s="64"/>
      <c r="LO5" s="64"/>
      <c r="LP5" s="64"/>
      <c r="LQ5" s="64"/>
      <c r="LR5" s="64"/>
      <c r="LS5" s="64"/>
      <c r="LT5" s="64"/>
      <c r="LU5" s="64"/>
      <c r="LV5" s="64"/>
      <c r="LW5" s="64"/>
      <c r="LX5" s="64"/>
      <c r="LY5" s="64"/>
      <c r="LZ5" s="64"/>
      <c r="MA5" s="64"/>
      <c r="MB5" s="64"/>
      <c r="MC5" s="64"/>
      <c r="MD5" s="64"/>
      <c r="ME5" s="64"/>
      <c r="MF5" s="64"/>
      <c r="MG5" s="64"/>
      <c r="MH5" s="64"/>
      <c r="MI5" s="64"/>
      <c r="MJ5" s="64"/>
      <c r="MK5" s="64"/>
      <c r="ML5" s="64"/>
      <c r="MM5" s="64"/>
      <c r="MN5" s="64"/>
      <c r="MO5" s="64"/>
      <c r="MP5" s="64"/>
      <c r="MQ5" s="64"/>
      <c r="MR5" s="64"/>
      <c r="MS5" s="64"/>
      <c r="MT5" s="64"/>
      <c r="MU5" s="64"/>
      <c r="MV5" s="64"/>
      <c r="MW5" s="64"/>
      <c r="MX5" s="64"/>
      <c r="MY5" s="64"/>
      <c r="MZ5" s="64"/>
      <c r="NA5" s="64"/>
      <c r="NB5" s="64"/>
      <c r="NC5" s="64"/>
      <c r="ND5" s="64"/>
      <c r="NE5" s="64"/>
      <c r="NF5" s="64"/>
      <c r="NG5" s="64"/>
      <c r="NH5" s="64"/>
      <c r="NI5" s="64"/>
      <c r="NJ5" s="64"/>
      <c r="NK5" s="64"/>
      <c r="NL5" s="64"/>
      <c r="NM5" s="64"/>
      <c r="NN5" s="64"/>
      <c r="NO5" s="64"/>
      <c r="NP5" s="64"/>
      <c r="NQ5" s="64"/>
      <c r="NR5" s="64"/>
      <c r="NS5" s="64"/>
      <c r="NT5" s="64"/>
      <c r="NU5" s="64"/>
      <c r="NV5" s="64"/>
      <c r="NW5" s="64"/>
      <c r="NX5" s="64"/>
      <c r="NY5" s="64"/>
      <c r="NZ5" s="64"/>
      <c r="OA5" s="64"/>
      <c r="OB5" s="64"/>
      <c r="OC5" s="64"/>
      <c r="OD5" s="64"/>
      <c r="OE5" s="64"/>
      <c r="OF5" s="64"/>
      <c r="OG5" s="64"/>
      <c r="OH5" s="64"/>
      <c r="OI5" s="64"/>
      <c r="OJ5" s="64"/>
      <c r="OK5" s="64"/>
      <c r="OL5" s="64"/>
      <c r="OM5" s="64"/>
      <c r="ON5" s="64"/>
      <c r="OO5" s="64"/>
      <c r="OP5" s="64"/>
      <c r="OQ5" s="64"/>
      <c r="OR5" s="64"/>
      <c r="OS5" s="64"/>
      <c r="OT5" s="64"/>
      <c r="OU5" s="64"/>
      <c r="OV5" s="64"/>
      <c r="OW5" s="64"/>
      <c r="OX5" s="64"/>
      <c r="OY5" s="64"/>
      <c r="OZ5" s="64"/>
      <c r="PA5" s="64"/>
      <c r="PB5" s="64"/>
      <c r="PC5" s="64"/>
      <c r="PD5" s="64"/>
      <c r="PE5" s="64"/>
      <c r="PF5" s="64"/>
      <c r="PG5" s="64"/>
      <c r="PH5" s="64"/>
      <c r="PI5" s="64"/>
      <c r="PJ5" s="64"/>
      <c r="PK5" s="64"/>
      <c r="PL5" s="64"/>
      <c r="PM5" s="64"/>
      <c r="PN5" s="64"/>
      <c r="PO5" s="64"/>
      <c r="PP5" s="64"/>
      <c r="PQ5" s="64"/>
      <c r="PR5" s="64"/>
      <c r="PS5" s="64"/>
      <c r="PT5" s="64"/>
      <c r="PU5" s="64"/>
      <c r="PV5" s="64"/>
      <c r="PW5" s="64"/>
      <c r="PX5" s="64"/>
      <c r="PY5" s="64"/>
      <c r="PZ5" s="64"/>
      <c r="QA5" s="64"/>
      <c r="QB5" s="64"/>
      <c r="QC5" s="64"/>
      <c r="QD5" s="64"/>
      <c r="QE5" s="64"/>
      <c r="QF5" s="64"/>
      <c r="QG5" s="64"/>
      <c r="QH5" s="64"/>
      <c r="QI5" s="64"/>
      <c r="QJ5" s="64"/>
      <c r="QK5" s="64"/>
      <c r="QL5" s="64"/>
      <c r="QM5" s="64"/>
      <c r="QN5" s="64"/>
      <c r="QO5" s="64"/>
      <c r="QP5" s="64"/>
      <c r="QQ5" s="64"/>
      <c r="QR5" s="64"/>
      <c r="QS5" s="64"/>
      <c r="QT5" s="64"/>
      <c r="QU5" s="64"/>
      <c r="QV5" s="64"/>
      <c r="QW5" s="64"/>
      <c r="QX5" s="64"/>
      <c r="QY5" s="64"/>
      <c r="QZ5" s="64"/>
      <c r="RA5" s="64"/>
      <c r="RB5" s="64"/>
      <c r="RC5" s="64"/>
      <c r="RD5" s="64"/>
      <c r="RE5" s="64"/>
      <c r="RF5" s="64"/>
      <c r="RG5" s="64"/>
      <c r="RH5" s="64"/>
      <c r="RI5" s="64"/>
      <c r="RJ5" s="64"/>
      <c r="RK5" s="64"/>
      <c r="RL5" s="64"/>
      <c r="RM5" s="64"/>
      <c r="RN5" s="64"/>
      <c r="RO5" s="64"/>
      <c r="RP5" s="64"/>
      <c r="RQ5" s="64"/>
      <c r="RR5" s="64"/>
      <c r="RS5" s="64"/>
      <c r="RT5" s="64"/>
      <c r="RU5" s="64"/>
      <c r="RV5" s="64"/>
      <c r="RW5" s="64"/>
      <c r="RX5" s="64"/>
      <c r="RY5" s="64"/>
      <c r="RZ5" s="64"/>
      <c r="SA5" s="64"/>
      <c r="SB5" s="64"/>
      <c r="SC5" s="64"/>
      <c r="SD5" s="64"/>
      <c r="SE5" s="64"/>
      <c r="SF5" s="64"/>
      <c r="SG5" s="64"/>
      <c r="SH5" s="64"/>
      <c r="SI5" s="64"/>
      <c r="SJ5" s="64"/>
      <c r="SK5" s="64"/>
      <c r="SL5" s="64"/>
      <c r="SM5" s="64"/>
      <c r="SN5" s="64"/>
      <c r="SO5" s="64"/>
      <c r="SP5" s="64"/>
      <c r="SQ5" s="64"/>
      <c r="SR5" s="64"/>
      <c r="SS5" s="64"/>
      <c r="ST5" s="64"/>
      <c r="SU5" s="64"/>
      <c r="SV5" s="64"/>
      <c r="SW5" s="64"/>
      <c r="SX5" s="64"/>
      <c r="SY5" s="64"/>
      <c r="SZ5" s="64"/>
      <c r="TA5" s="64"/>
      <c r="TB5" s="64"/>
      <c r="TC5" s="64"/>
      <c r="TD5" s="64"/>
      <c r="TE5" s="64"/>
      <c r="TF5" s="64"/>
      <c r="TG5" s="64"/>
      <c r="TH5" s="64"/>
      <c r="TI5" s="64"/>
      <c r="TJ5" s="64"/>
      <c r="TK5" s="64"/>
      <c r="TL5" s="64"/>
      <c r="TM5" s="64"/>
      <c r="TN5" s="64"/>
      <c r="TO5" s="64"/>
      <c r="TP5" s="64"/>
      <c r="TQ5" s="64"/>
      <c r="TR5" s="64"/>
      <c r="TS5" s="64"/>
      <c r="TT5" s="64"/>
      <c r="TU5" s="64"/>
      <c r="TV5" s="64"/>
      <c r="TW5" s="64"/>
      <c r="TX5" s="64"/>
      <c r="TY5" s="64"/>
      <c r="TZ5" s="64"/>
      <c r="UA5" s="64"/>
      <c r="UB5" s="64"/>
      <c r="UC5" s="64"/>
      <c r="UD5" s="64"/>
      <c r="UE5" s="64"/>
      <c r="UF5" s="64"/>
      <c r="UG5" s="64"/>
      <c r="UH5" s="64"/>
      <c r="UI5" s="64"/>
      <c r="UJ5" s="64"/>
      <c r="UK5" s="64"/>
      <c r="UL5" s="64"/>
      <c r="UM5" s="64"/>
      <c r="UN5" s="64"/>
      <c r="UO5" s="64"/>
      <c r="UP5" s="64"/>
      <c r="UQ5" s="64"/>
      <c r="UR5" s="64"/>
      <c r="US5" s="64"/>
      <c r="UT5" s="64"/>
      <c r="UU5" s="64"/>
      <c r="UV5" s="64"/>
      <c r="UW5" s="64"/>
      <c r="UX5" s="64"/>
      <c r="UY5" s="64"/>
      <c r="UZ5" s="64"/>
      <c r="VA5" s="64"/>
      <c r="VB5" s="64"/>
      <c r="VC5" s="64"/>
      <c r="VD5" s="64"/>
      <c r="VE5" s="64"/>
      <c r="VF5" s="64"/>
      <c r="VG5" s="64"/>
      <c r="VH5" s="64"/>
      <c r="VI5" s="64"/>
      <c r="VJ5" s="64"/>
      <c r="VK5" s="64"/>
      <c r="VL5" s="64"/>
      <c r="VM5" s="64"/>
      <c r="VN5" s="64"/>
      <c r="VO5" s="64"/>
      <c r="VP5" s="64"/>
      <c r="VQ5" s="64"/>
      <c r="VR5" s="64"/>
      <c r="VS5" s="64"/>
      <c r="VT5" s="64"/>
      <c r="VU5" s="64"/>
      <c r="VV5" s="64"/>
      <c r="VW5" s="64"/>
      <c r="VX5" s="64"/>
      <c r="VY5" s="64"/>
      <c r="VZ5" s="64"/>
      <c r="WA5" s="64"/>
      <c r="WB5" s="64"/>
      <c r="WC5" s="64"/>
      <c r="WD5" s="64"/>
      <c r="WE5" s="64"/>
      <c r="WF5" s="64"/>
      <c r="WG5" s="64"/>
      <c r="WH5" s="64"/>
      <c r="WI5" s="64"/>
      <c r="WJ5" s="64"/>
      <c r="WK5" s="64"/>
      <c r="WL5" s="64"/>
      <c r="WM5" s="64"/>
      <c r="WN5" s="64"/>
      <c r="WO5" s="64"/>
      <c r="WP5" s="64"/>
      <c r="WQ5" s="64"/>
      <c r="WR5" s="64"/>
      <c r="WS5" s="64"/>
      <c r="WT5" s="64"/>
      <c r="WU5" s="64"/>
      <c r="WV5" s="64"/>
      <c r="WW5" s="64"/>
      <c r="WX5" s="64"/>
      <c r="WY5" s="64"/>
      <c r="WZ5" s="64"/>
      <c r="XA5" s="64"/>
      <c r="XB5" s="64"/>
      <c r="XC5" s="64"/>
      <c r="XD5" s="64"/>
      <c r="XE5" s="64"/>
      <c r="XF5" s="64"/>
      <c r="XG5" s="64"/>
      <c r="XH5" s="64"/>
      <c r="XI5" s="64"/>
      <c r="XJ5" s="64"/>
      <c r="XK5" s="64"/>
      <c r="XL5" s="64"/>
      <c r="XM5" s="64"/>
      <c r="XN5" s="64"/>
      <c r="XO5" s="64"/>
      <c r="XP5" s="64"/>
      <c r="XQ5" s="64"/>
      <c r="XR5" s="64"/>
      <c r="XS5" s="64"/>
      <c r="XT5" s="64"/>
      <c r="XU5" s="64"/>
      <c r="XV5" s="64"/>
      <c r="XW5" s="64"/>
      <c r="XX5" s="64"/>
      <c r="XY5" s="64"/>
      <c r="XZ5" s="64"/>
      <c r="YA5" s="64"/>
      <c r="YB5" s="64"/>
      <c r="YC5" s="64"/>
      <c r="YD5" s="64"/>
      <c r="YE5" s="64"/>
      <c r="YF5" s="64"/>
      <c r="YG5" s="64"/>
      <c r="YH5" s="64"/>
      <c r="YI5" s="64"/>
      <c r="YJ5" s="64"/>
      <c r="YK5" s="64"/>
      <c r="YL5" s="64"/>
      <c r="YM5" s="64"/>
      <c r="YN5" s="64"/>
      <c r="YO5" s="64"/>
      <c r="YP5" s="64"/>
      <c r="YQ5" s="64"/>
      <c r="YR5" s="64"/>
      <c r="YS5" s="64"/>
      <c r="YT5" s="64"/>
      <c r="YU5" s="64"/>
      <c r="YV5" s="64"/>
      <c r="YW5" s="64"/>
      <c r="YX5" s="64"/>
      <c r="YY5" s="64"/>
      <c r="YZ5" s="64"/>
      <c r="ZA5" s="64"/>
      <c r="ZB5" s="64"/>
      <c r="ZC5" s="64"/>
      <c r="ZD5" s="64"/>
      <c r="ZE5" s="64"/>
      <c r="ZF5" s="64"/>
      <c r="ZG5" s="64"/>
      <c r="ZH5" s="64"/>
      <c r="ZI5" s="64"/>
      <c r="ZJ5" s="64"/>
      <c r="ZK5" s="64"/>
      <c r="ZL5" s="64"/>
      <c r="ZM5" s="64"/>
      <c r="ZN5" s="64"/>
      <c r="ZO5" s="64"/>
      <c r="ZP5" s="64"/>
      <c r="ZQ5" s="64"/>
      <c r="ZR5" s="64"/>
      <c r="ZS5" s="64"/>
      <c r="ZT5" s="64"/>
      <c r="ZU5" s="64"/>
      <c r="ZV5" s="64"/>
      <c r="ZW5" s="64"/>
      <c r="ZX5" s="64"/>
      <c r="ZY5" s="64"/>
      <c r="ZZ5" s="64"/>
      <c r="AAA5" s="64"/>
      <c r="AAB5" s="64"/>
      <c r="AAC5" s="64"/>
      <c r="AAD5" s="64"/>
      <c r="AAE5" s="64"/>
      <c r="AAF5" s="64"/>
      <c r="AAG5" s="64"/>
      <c r="AAH5" s="64"/>
      <c r="AAI5" s="64"/>
      <c r="AAJ5" s="64"/>
      <c r="AAK5" s="64"/>
      <c r="AAL5" s="64"/>
      <c r="AAM5" s="64"/>
      <c r="AAN5" s="64"/>
      <c r="AAO5" s="64"/>
      <c r="AAP5" s="64"/>
      <c r="AAQ5" s="64"/>
    </row>
    <row r="6" spans="1:722">
      <c r="A6" s="237" t="s">
        <v>29</v>
      </c>
      <c r="B6" s="238"/>
      <c r="C6" s="238"/>
      <c r="D6" s="238"/>
      <c r="E6" s="238"/>
      <c r="F6" s="238"/>
      <c r="G6" s="238"/>
      <c r="H6" s="238"/>
      <c r="I6" s="79">
        <f>SUM(I5)</f>
        <v>1350000</v>
      </c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59"/>
      <c r="BR6" s="59"/>
      <c r="BS6" s="59"/>
      <c r="BT6" s="59"/>
      <c r="BU6" s="59"/>
      <c r="BV6" s="59"/>
      <c r="BW6" s="59"/>
      <c r="BX6" s="59"/>
      <c r="BY6" s="59"/>
      <c r="BZ6" s="59"/>
      <c r="CA6" s="59"/>
      <c r="CB6" s="59"/>
      <c r="CC6" s="59"/>
      <c r="CD6" s="59"/>
      <c r="CE6" s="59"/>
      <c r="CF6" s="59"/>
      <c r="CG6" s="59"/>
      <c r="CH6" s="59"/>
      <c r="CI6" s="59"/>
      <c r="CJ6" s="59"/>
      <c r="CK6" s="59"/>
      <c r="CL6" s="59"/>
      <c r="CM6" s="59"/>
      <c r="CN6" s="59"/>
      <c r="CO6" s="59"/>
      <c r="CP6" s="59"/>
      <c r="CQ6" s="59"/>
      <c r="CR6" s="59"/>
      <c r="CS6" s="59"/>
      <c r="CT6" s="59"/>
      <c r="CU6" s="59"/>
      <c r="CV6" s="59"/>
      <c r="CW6" s="59"/>
      <c r="CX6" s="59"/>
      <c r="CY6" s="59"/>
      <c r="CZ6" s="59"/>
      <c r="DA6" s="59"/>
      <c r="DB6" s="59"/>
      <c r="DC6" s="59"/>
      <c r="DD6" s="59"/>
      <c r="DE6" s="59"/>
      <c r="DF6" s="59"/>
      <c r="DG6" s="59"/>
      <c r="DH6" s="59"/>
      <c r="DI6" s="59"/>
      <c r="DJ6" s="59"/>
      <c r="DK6" s="59"/>
      <c r="DL6" s="59"/>
      <c r="DM6" s="59"/>
      <c r="DN6" s="59"/>
      <c r="DO6" s="59"/>
      <c r="DP6" s="59"/>
      <c r="DQ6" s="59"/>
      <c r="DR6" s="59"/>
      <c r="DS6" s="59"/>
      <c r="DT6" s="59"/>
      <c r="DU6" s="59"/>
      <c r="DV6" s="59"/>
      <c r="DW6" s="59"/>
      <c r="DX6" s="59"/>
      <c r="DY6" s="59"/>
      <c r="DZ6" s="59"/>
      <c r="EA6" s="59"/>
      <c r="EB6" s="59"/>
      <c r="EC6" s="59"/>
      <c r="ED6" s="59"/>
      <c r="EE6" s="59"/>
      <c r="EF6" s="59"/>
      <c r="EG6" s="59"/>
      <c r="EH6" s="59"/>
      <c r="EI6" s="59"/>
      <c r="EJ6" s="59"/>
      <c r="EK6" s="59"/>
      <c r="EL6" s="59"/>
      <c r="EM6" s="59"/>
      <c r="EN6" s="59"/>
      <c r="EO6" s="59"/>
      <c r="EP6" s="59"/>
      <c r="EQ6" s="59"/>
      <c r="ER6" s="59"/>
      <c r="ES6" s="59"/>
      <c r="ET6" s="59"/>
      <c r="EU6" s="59"/>
      <c r="EV6" s="59"/>
      <c r="EW6" s="59"/>
      <c r="EX6" s="59"/>
      <c r="EY6" s="59"/>
      <c r="EZ6" s="59"/>
      <c r="FA6" s="59"/>
      <c r="FB6" s="59"/>
      <c r="FC6" s="59"/>
      <c r="FD6" s="59"/>
      <c r="FE6" s="59"/>
      <c r="FF6" s="59"/>
      <c r="FG6" s="59"/>
      <c r="FH6" s="59"/>
      <c r="FI6" s="59"/>
      <c r="FJ6" s="59"/>
      <c r="FK6" s="59"/>
      <c r="FL6" s="59"/>
      <c r="FM6" s="59"/>
      <c r="FN6" s="59"/>
      <c r="FO6" s="59"/>
      <c r="FP6" s="59"/>
      <c r="FQ6" s="59"/>
      <c r="FR6" s="59"/>
      <c r="FS6" s="59"/>
      <c r="FT6" s="59"/>
      <c r="FU6" s="59"/>
      <c r="FV6" s="59"/>
      <c r="FW6" s="59"/>
      <c r="FX6" s="59"/>
      <c r="FY6" s="59"/>
      <c r="FZ6" s="59"/>
      <c r="GA6" s="59"/>
      <c r="GB6" s="59"/>
      <c r="GC6" s="59"/>
      <c r="GD6" s="59"/>
      <c r="GE6" s="59"/>
      <c r="GF6" s="59"/>
      <c r="GG6" s="59"/>
      <c r="GH6" s="59"/>
      <c r="GI6" s="59"/>
      <c r="GJ6" s="59"/>
      <c r="GK6" s="59"/>
      <c r="GL6" s="59"/>
      <c r="GM6" s="59"/>
      <c r="GN6" s="59"/>
      <c r="GO6" s="59"/>
      <c r="GP6" s="59"/>
      <c r="GQ6" s="59"/>
      <c r="GR6" s="59"/>
      <c r="GS6" s="59"/>
      <c r="GT6" s="59"/>
      <c r="GU6" s="59"/>
      <c r="GV6" s="59"/>
      <c r="GW6" s="59"/>
      <c r="GX6" s="59"/>
      <c r="GY6" s="59"/>
      <c r="GZ6" s="59"/>
      <c r="HA6" s="59"/>
      <c r="HB6" s="59"/>
      <c r="HC6" s="59"/>
      <c r="HD6" s="59"/>
      <c r="HE6" s="59"/>
      <c r="HF6" s="59"/>
      <c r="HG6" s="59"/>
      <c r="HH6" s="59"/>
      <c r="HI6" s="59"/>
      <c r="HJ6" s="59"/>
      <c r="HK6" s="59"/>
      <c r="HL6" s="59"/>
      <c r="HM6" s="59"/>
      <c r="HN6" s="59"/>
      <c r="HO6" s="59"/>
      <c r="HP6" s="59"/>
      <c r="HQ6" s="59"/>
      <c r="HR6" s="59"/>
      <c r="HS6" s="59"/>
      <c r="HT6" s="59"/>
      <c r="HU6" s="59"/>
      <c r="HV6" s="59"/>
      <c r="HW6" s="59"/>
      <c r="HX6" s="59"/>
      <c r="HY6" s="59"/>
      <c r="HZ6" s="59"/>
      <c r="IA6" s="59"/>
      <c r="IB6" s="59"/>
      <c r="IC6" s="59"/>
      <c r="ID6" s="59"/>
      <c r="IE6" s="59"/>
      <c r="IF6" s="59"/>
      <c r="IG6" s="59"/>
      <c r="IH6" s="59"/>
      <c r="II6" s="59"/>
      <c r="IJ6" s="59"/>
      <c r="IK6" s="59"/>
      <c r="IL6" s="59"/>
      <c r="IM6" s="59"/>
      <c r="IN6" s="59"/>
      <c r="IO6" s="59"/>
      <c r="IP6" s="59"/>
      <c r="IQ6" s="59"/>
      <c r="IR6" s="59"/>
      <c r="IS6" s="59"/>
      <c r="IT6" s="59"/>
      <c r="IU6" s="59"/>
      <c r="IV6" s="59"/>
      <c r="IW6" s="59"/>
      <c r="IX6" s="59"/>
      <c r="IY6" s="59"/>
      <c r="IZ6" s="59"/>
      <c r="JA6" s="59"/>
      <c r="JB6" s="59"/>
      <c r="JC6" s="59"/>
      <c r="JD6" s="59"/>
      <c r="JE6" s="59"/>
      <c r="JF6" s="59"/>
      <c r="JG6" s="59"/>
      <c r="JH6" s="59"/>
      <c r="JI6" s="59"/>
      <c r="JJ6" s="59"/>
      <c r="JK6" s="59"/>
      <c r="JL6" s="59"/>
      <c r="JM6" s="59"/>
      <c r="JN6" s="59"/>
      <c r="JO6" s="59"/>
      <c r="JP6" s="59"/>
      <c r="JQ6" s="59"/>
      <c r="JR6" s="59"/>
      <c r="JS6" s="59"/>
      <c r="JT6" s="59"/>
      <c r="JU6" s="59"/>
      <c r="JV6" s="59"/>
      <c r="JW6" s="59"/>
      <c r="JX6" s="59"/>
      <c r="JY6" s="59"/>
      <c r="JZ6" s="59"/>
      <c r="KA6" s="59"/>
      <c r="KB6" s="59"/>
      <c r="KC6" s="59"/>
      <c r="KD6" s="59"/>
      <c r="KE6" s="59"/>
      <c r="KF6" s="59"/>
      <c r="KG6" s="59"/>
      <c r="KH6" s="59"/>
      <c r="KI6" s="59"/>
      <c r="KJ6" s="59"/>
      <c r="KK6" s="59"/>
      <c r="KL6" s="59"/>
      <c r="KM6" s="59"/>
      <c r="KN6" s="59"/>
      <c r="KO6" s="59"/>
      <c r="KP6" s="59"/>
      <c r="KQ6" s="59"/>
      <c r="KR6" s="59"/>
      <c r="KS6" s="59"/>
      <c r="KT6" s="59"/>
      <c r="KU6" s="59"/>
      <c r="KV6" s="59"/>
      <c r="KW6" s="59"/>
      <c r="KX6" s="59"/>
      <c r="KY6" s="59"/>
      <c r="KZ6" s="59"/>
      <c r="LA6" s="59"/>
      <c r="LB6" s="59"/>
      <c r="LC6" s="59"/>
      <c r="LD6" s="59"/>
      <c r="LE6" s="59"/>
      <c r="LF6" s="59"/>
      <c r="LG6" s="59"/>
      <c r="LH6" s="59"/>
      <c r="LI6" s="59"/>
      <c r="LJ6" s="59"/>
      <c r="LK6" s="59"/>
      <c r="LL6" s="59"/>
      <c r="LM6" s="59"/>
      <c r="LN6" s="59"/>
      <c r="LO6" s="59"/>
      <c r="LP6" s="59"/>
      <c r="LQ6" s="59"/>
      <c r="LR6" s="59"/>
      <c r="LS6" s="59"/>
      <c r="LT6" s="59"/>
      <c r="LU6" s="59"/>
      <c r="LV6" s="59"/>
      <c r="LW6" s="59"/>
      <c r="LX6" s="59"/>
      <c r="LY6" s="59"/>
      <c r="LZ6" s="59"/>
      <c r="MA6" s="59"/>
      <c r="MB6" s="59"/>
      <c r="MC6" s="59"/>
      <c r="MD6" s="59"/>
      <c r="ME6" s="59"/>
      <c r="MF6" s="59"/>
      <c r="MG6" s="59"/>
      <c r="MH6" s="59"/>
      <c r="MI6" s="59"/>
      <c r="MJ6" s="59"/>
      <c r="MK6" s="59"/>
      <c r="ML6" s="59"/>
      <c r="MM6" s="59"/>
      <c r="MN6" s="59"/>
      <c r="MO6" s="59"/>
      <c r="MP6" s="59"/>
      <c r="MQ6" s="59"/>
      <c r="MR6" s="59"/>
      <c r="MS6" s="59"/>
      <c r="MT6" s="59"/>
      <c r="MU6" s="59"/>
      <c r="MV6" s="59"/>
      <c r="MW6" s="59"/>
      <c r="MX6" s="59"/>
      <c r="MY6" s="59"/>
      <c r="MZ6" s="59"/>
      <c r="NA6" s="59"/>
      <c r="NB6" s="59"/>
      <c r="NC6" s="59"/>
      <c r="ND6" s="59"/>
      <c r="NE6" s="59"/>
      <c r="NF6" s="59"/>
      <c r="NG6" s="59"/>
      <c r="NH6" s="59"/>
      <c r="NI6" s="59"/>
      <c r="NJ6" s="59"/>
      <c r="NK6" s="59"/>
      <c r="NL6" s="59"/>
      <c r="NM6" s="59"/>
      <c r="NN6" s="59"/>
      <c r="NO6" s="59"/>
      <c r="NP6" s="59"/>
      <c r="NQ6" s="59"/>
      <c r="NR6" s="59"/>
      <c r="NS6" s="59"/>
      <c r="NT6" s="59"/>
      <c r="NU6" s="59"/>
      <c r="NV6" s="59"/>
      <c r="NW6" s="59"/>
      <c r="NX6" s="59"/>
      <c r="NY6" s="59"/>
      <c r="NZ6" s="59"/>
      <c r="OA6" s="59"/>
      <c r="OB6" s="59"/>
      <c r="OC6" s="59"/>
      <c r="OD6" s="59"/>
      <c r="OE6" s="59"/>
      <c r="OF6" s="59"/>
      <c r="OG6" s="59"/>
      <c r="OH6" s="59"/>
      <c r="OI6" s="59"/>
      <c r="OJ6" s="59"/>
      <c r="OK6" s="59"/>
      <c r="OL6" s="59"/>
      <c r="OM6" s="59"/>
      <c r="ON6" s="59"/>
      <c r="OO6" s="59"/>
      <c r="OP6" s="59"/>
      <c r="OQ6" s="59"/>
      <c r="OR6" s="59"/>
      <c r="OS6" s="59"/>
      <c r="OT6" s="59"/>
      <c r="OU6" s="59"/>
      <c r="OV6" s="59"/>
      <c r="OW6" s="59"/>
      <c r="OX6" s="59"/>
      <c r="OY6" s="59"/>
      <c r="OZ6" s="59"/>
      <c r="PA6" s="59"/>
      <c r="PB6" s="59"/>
      <c r="PC6" s="59"/>
      <c r="PD6" s="59"/>
      <c r="PE6" s="59"/>
      <c r="PF6" s="59"/>
      <c r="PG6" s="59"/>
      <c r="PH6" s="59"/>
      <c r="PI6" s="59"/>
      <c r="PJ6" s="59"/>
      <c r="PK6" s="59"/>
      <c r="PL6" s="59"/>
      <c r="PM6" s="59"/>
      <c r="PN6" s="59"/>
      <c r="PO6" s="59"/>
      <c r="PP6" s="59"/>
      <c r="PQ6" s="59"/>
      <c r="PR6" s="59"/>
      <c r="PS6" s="59"/>
      <c r="PT6" s="59"/>
      <c r="PU6" s="59"/>
      <c r="PV6" s="59"/>
      <c r="PW6" s="59"/>
      <c r="PX6" s="59"/>
      <c r="PY6" s="59"/>
      <c r="PZ6" s="59"/>
      <c r="QA6" s="59"/>
      <c r="QB6" s="59"/>
      <c r="QC6" s="59"/>
      <c r="QD6" s="59"/>
      <c r="QE6" s="59"/>
      <c r="QF6" s="59"/>
      <c r="QG6" s="59"/>
      <c r="QH6" s="59"/>
      <c r="QI6" s="59"/>
      <c r="QJ6" s="59"/>
      <c r="QK6" s="59"/>
      <c r="QL6" s="59"/>
      <c r="QM6" s="59"/>
      <c r="QN6" s="59"/>
      <c r="QO6" s="59"/>
      <c r="QP6" s="59"/>
      <c r="QQ6" s="59"/>
      <c r="QR6" s="59"/>
      <c r="QS6" s="59"/>
      <c r="QT6" s="59"/>
      <c r="QU6" s="59"/>
      <c r="QV6" s="59"/>
      <c r="QW6" s="59"/>
      <c r="QX6" s="59"/>
      <c r="QY6" s="59"/>
      <c r="QZ6" s="59"/>
      <c r="RA6" s="59"/>
      <c r="RB6" s="59"/>
      <c r="RC6" s="59"/>
      <c r="RD6" s="59"/>
      <c r="RE6" s="59"/>
      <c r="RF6" s="59"/>
      <c r="RG6" s="59"/>
      <c r="RH6" s="59"/>
      <c r="RI6" s="59"/>
      <c r="RJ6" s="59"/>
      <c r="RK6" s="59"/>
      <c r="RL6" s="59"/>
      <c r="RM6" s="59"/>
      <c r="RN6" s="59"/>
      <c r="RO6" s="59"/>
      <c r="RP6" s="59"/>
      <c r="RQ6" s="59"/>
      <c r="RR6" s="59"/>
      <c r="RS6" s="59"/>
      <c r="RT6" s="59"/>
      <c r="RU6" s="59"/>
      <c r="RV6" s="59"/>
      <c r="RW6" s="59"/>
      <c r="RX6" s="59"/>
      <c r="RY6" s="59"/>
      <c r="RZ6" s="59"/>
      <c r="SA6" s="59"/>
      <c r="SB6" s="59"/>
      <c r="SC6" s="59"/>
      <c r="SD6" s="59"/>
      <c r="SE6" s="59"/>
      <c r="SF6" s="59"/>
      <c r="SG6" s="59"/>
      <c r="SH6" s="59"/>
      <c r="SI6" s="59"/>
      <c r="SJ6" s="59"/>
      <c r="SK6" s="59"/>
      <c r="SL6" s="59"/>
      <c r="SM6" s="59"/>
      <c r="SN6" s="59"/>
      <c r="SO6" s="59"/>
      <c r="SP6" s="59"/>
      <c r="SQ6" s="59"/>
      <c r="SR6" s="59"/>
      <c r="SS6" s="59"/>
      <c r="ST6" s="59"/>
      <c r="SU6" s="59"/>
      <c r="SV6" s="59"/>
      <c r="SW6" s="59"/>
      <c r="SX6" s="59"/>
      <c r="SY6" s="59"/>
      <c r="SZ6" s="59"/>
      <c r="TA6" s="59"/>
      <c r="TB6" s="59"/>
      <c r="TC6" s="59"/>
      <c r="TD6" s="59"/>
      <c r="TE6" s="59"/>
      <c r="TF6" s="59"/>
      <c r="TG6" s="59"/>
      <c r="TH6" s="59"/>
      <c r="TI6" s="59"/>
      <c r="TJ6" s="59"/>
      <c r="TK6" s="59"/>
      <c r="TL6" s="59"/>
      <c r="TM6" s="59"/>
      <c r="TN6" s="59"/>
      <c r="TO6" s="59"/>
      <c r="TP6" s="59"/>
      <c r="TQ6" s="59"/>
      <c r="TR6" s="59"/>
      <c r="TS6" s="59"/>
      <c r="TT6" s="59"/>
      <c r="TU6" s="59"/>
      <c r="TV6" s="59"/>
      <c r="TW6" s="59"/>
      <c r="TX6" s="59"/>
      <c r="TY6" s="59"/>
      <c r="TZ6" s="59"/>
      <c r="UA6" s="59"/>
      <c r="UB6" s="59"/>
      <c r="UC6" s="59"/>
      <c r="UD6" s="59"/>
      <c r="UE6" s="59"/>
      <c r="UF6" s="59"/>
      <c r="UG6" s="59"/>
      <c r="UH6" s="59"/>
      <c r="UI6" s="59"/>
      <c r="UJ6" s="59"/>
      <c r="UK6" s="59"/>
      <c r="UL6" s="59"/>
      <c r="UM6" s="59"/>
      <c r="UN6" s="59"/>
      <c r="UO6" s="59"/>
      <c r="UP6" s="59"/>
      <c r="UQ6" s="59"/>
      <c r="UR6" s="59"/>
      <c r="US6" s="59"/>
      <c r="UT6" s="59"/>
      <c r="UU6" s="59"/>
      <c r="UV6" s="59"/>
      <c r="UW6" s="59"/>
      <c r="UX6" s="59"/>
      <c r="UY6" s="59"/>
      <c r="UZ6" s="59"/>
      <c r="VA6" s="59"/>
      <c r="VB6" s="59"/>
      <c r="VC6" s="59"/>
      <c r="VD6" s="59"/>
      <c r="VE6" s="59"/>
      <c r="VF6" s="59"/>
      <c r="VG6" s="59"/>
      <c r="VH6" s="59"/>
      <c r="VI6" s="59"/>
      <c r="VJ6" s="59"/>
      <c r="VK6" s="59"/>
      <c r="VL6" s="59"/>
      <c r="VM6" s="59"/>
      <c r="VN6" s="59"/>
      <c r="VO6" s="59"/>
      <c r="VP6" s="59"/>
      <c r="VQ6" s="59"/>
      <c r="VR6" s="59"/>
      <c r="VS6" s="59"/>
      <c r="VT6" s="59"/>
      <c r="VU6" s="59"/>
      <c r="VV6" s="59"/>
      <c r="VW6" s="59"/>
      <c r="VX6" s="59"/>
      <c r="VY6" s="59"/>
      <c r="VZ6" s="59"/>
      <c r="WA6" s="59"/>
      <c r="WB6" s="59"/>
      <c r="WC6" s="59"/>
      <c r="WD6" s="59"/>
      <c r="WE6" s="59"/>
      <c r="WF6" s="59"/>
      <c r="WG6" s="59"/>
      <c r="WH6" s="59"/>
      <c r="WI6" s="59"/>
      <c r="WJ6" s="59"/>
      <c r="WK6" s="59"/>
      <c r="WL6" s="59"/>
      <c r="WM6" s="59"/>
      <c r="WN6" s="59"/>
      <c r="WO6" s="59"/>
      <c r="WP6" s="59"/>
      <c r="WQ6" s="59"/>
      <c r="WR6" s="59"/>
      <c r="WS6" s="59"/>
      <c r="WT6" s="59"/>
      <c r="WU6" s="59"/>
      <c r="WV6" s="59"/>
      <c r="WW6" s="59"/>
      <c r="WX6" s="59"/>
      <c r="WY6" s="59"/>
      <c r="WZ6" s="59"/>
      <c r="XA6" s="59"/>
      <c r="XB6" s="59"/>
      <c r="XC6" s="59"/>
      <c r="XD6" s="59"/>
      <c r="XE6" s="59"/>
      <c r="XF6" s="59"/>
      <c r="XG6" s="59"/>
      <c r="XH6" s="59"/>
      <c r="XI6" s="59"/>
      <c r="XJ6" s="59"/>
      <c r="XK6" s="59"/>
      <c r="XL6" s="59"/>
      <c r="XM6" s="59"/>
      <c r="XN6" s="59"/>
      <c r="XO6" s="59"/>
      <c r="XP6" s="59"/>
      <c r="XQ6" s="59"/>
      <c r="XR6" s="59"/>
      <c r="XS6" s="59"/>
      <c r="XT6" s="59"/>
      <c r="XU6" s="59"/>
      <c r="XV6" s="59"/>
      <c r="XW6" s="59"/>
      <c r="XX6" s="59"/>
      <c r="XY6" s="59"/>
      <c r="XZ6" s="59"/>
      <c r="YA6" s="59"/>
      <c r="YB6" s="59"/>
      <c r="YC6" s="59"/>
      <c r="YD6" s="59"/>
      <c r="YE6" s="59"/>
      <c r="YF6" s="59"/>
      <c r="YG6" s="59"/>
      <c r="YH6" s="59"/>
      <c r="YI6" s="59"/>
      <c r="YJ6" s="59"/>
      <c r="YK6" s="59"/>
      <c r="YL6" s="59"/>
      <c r="YM6" s="59"/>
      <c r="YN6" s="59"/>
      <c r="YO6" s="59"/>
      <c r="YP6" s="59"/>
      <c r="YQ6" s="59"/>
      <c r="YR6" s="59"/>
      <c r="YS6" s="59"/>
      <c r="YT6" s="59"/>
      <c r="YU6" s="59"/>
      <c r="YV6" s="59"/>
      <c r="YW6" s="59"/>
      <c r="YX6" s="59"/>
      <c r="YY6" s="59"/>
      <c r="YZ6" s="59"/>
      <c r="ZA6" s="59"/>
      <c r="ZB6" s="59"/>
      <c r="ZC6" s="59"/>
      <c r="ZD6" s="59"/>
      <c r="ZE6" s="59"/>
      <c r="ZF6" s="59"/>
      <c r="ZG6" s="59"/>
      <c r="ZH6" s="59"/>
      <c r="ZI6" s="59"/>
      <c r="ZJ6" s="59"/>
      <c r="ZK6" s="59"/>
      <c r="ZL6" s="59"/>
      <c r="ZM6" s="59"/>
      <c r="ZN6" s="59"/>
      <c r="ZO6" s="59"/>
      <c r="ZP6" s="59"/>
      <c r="ZQ6" s="59"/>
      <c r="ZR6" s="59"/>
      <c r="ZS6" s="59"/>
      <c r="ZT6" s="59"/>
      <c r="ZU6" s="59"/>
      <c r="ZV6" s="59"/>
      <c r="ZW6" s="59"/>
      <c r="ZX6" s="59"/>
      <c r="ZY6" s="59"/>
      <c r="ZZ6" s="59"/>
      <c r="AAA6" s="59"/>
      <c r="AAB6" s="59"/>
      <c r="AAC6" s="59"/>
      <c r="AAD6" s="59"/>
      <c r="AAE6" s="59"/>
      <c r="AAF6" s="59"/>
      <c r="AAG6" s="59"/>
      <c r="AAH6" s="59"/>
      <c r="AAI6" s="59"/>
      <c r="AAJ6" s="59"/>
      <c r="AAK6" s="59"/>
      <c r="AAL6" s="59"/>
      <c r="AAM6" s="59"/>
      <c r="AAN6" s="59"/>
      <c r="AAO6" s="59"/>
      <c r="AAP6" s="59"/>
      <c r="AAQ6" s="59"/>
    </row>
    <row r="7" spans="1:722">
      <c r="I7" s="80"/>
    </row>
    <row r="8" spans="1:722">
      <c r="A8" s="59"/>
      <c r="B8" s="59"/>
      <c r="C8" s="59"/>
      <c r="D8" s="59"/>
      <c r="E8" s="240"/>
      <c r="F8" s="240"/>
      <c r="G8" s="240"/>
      <c r="H8" s="240"/>
      <c r="I8" s="240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59"/>
      <c r="CN8" s="59"/>
      <c r="CO8" s="59"/>
      <c r="CP8" s="59"/>
      <c r="CQ8" s="59"/>
      <c r="CR8" s="59"/>
      <c r="CS8" s="59"/>
      <c r="CT8" s="59"/>
      <c r="CU8" s="59"/>
      <c r="CV8" s="59"/>
      <c r="CW8" s="59"/>
      <c r="CX8" s="59"/>
      <c r="CY8" s="59"/>
      <c r="CZ8" s="59"/>
      <c r="DA8" s="59"/>
      <c r="DB8" s="59"/>
      <c r="DC8" s="59"/>
      <c r="DD8" s="59"/>
      <c r="DE8" s="59"/>
      <c r="DF8" s="59"/>
      <c r="DG8" s="59"/>
      <c r="DH8" s="59"/>
      <c r="DI8" s="59"/>
      <c r="DJ8" s="59"/>
      <c r="DK8" s="59"/>
      <c r="DL8" s="59"/>
      <c r="DM8" s="59"/>
      <c r="DN8" s="59"/>
      <c r="DO8" s="59"/>
      <c r="DP8" s="59"/>
      <c r="DQ8" s="59"/>
      <c r="DR8" s="59"/>
      <c r="DS8" s="59"/>
      <c r="DT8" s="59"/>
      <c r="DU8" s="59"/>
      <c r="DV8" s="59"/>
      <c r="DW8" s="59"/>
      <c r="DX8" s="59"/>
      <c r="DY8" s="59"/>
      <c r="DZ8" s="59"/>
      <c r="EA8" s="59"/>
      <c r="EB8" s="59"/>
      <c r="EC8" s="59"/>
      <c r="ED8" s="59"/>
      <c r="EE8" s="59"/>
      <c r="EF8" s="59"/>
      <c r="EG8" s="59"/>
      <c r="EH8" s="59"/>
      <c r="EI8" s="59"/>
      <c r="EJ8" s="59"/>
      <c r="EK8" s="59"/>
      <c r="EL8" s="59"/>
      <c r="EM8" s="59"/>
      <c r="EN8" s="59"/>
      <c r="EO8" s="59"/>
      <c r="EP8" s="59"/>
      <c r="EQ8" s="59"/>
      <c r="ER8" s="59"/>
      <c r="ES8" s="59"/>
      <c r="ET8" s="59"/>
      <c r="EU8" s="59"/>
      <c r="EV8" s="59"/>
      <c r="EW8" s="59"/>
      <c r="EX8" s="59"/>
      <c r="EY8" s="59"/>
      <c r="EZ8" s="59"/>
      <c r="FA8" s="59"/>
      <c r="FB8" s="59"/>
      <c r="FC8" s="59"/>
      <c r="FD8" s="59"/>
      <c r="FE8" s="59"/>
      <c r="FF8" s="59"/>
      <c r="FG8" s="59"/>
      <c r="FH8" s="59"/>
      <c r="FI8" s="59"/>
      <c r="FJ8" s="59"/>
      <c r="FK8" s="59"/>
      <c r="FL8" s="59"/>
      <c r="FM8" s="59"/>
      <c r="FN8" s="59"/>
      <c r="FO8" s="59"/>
      <c r="FP8" s="59"/>
      <c r="FQ8" s="59"/>
      <c r="FR8" s="59"/>
      <c r="FS8" s="59"/>
      <c r="FT8" s="59"/>
      <c r="FU8" s="59"/>
      <c r="FV8" s="59"/>
      <c r="FW8" s="59"/>
      <c r="FX8" s="59"/>
      <c r="FY8" s="59"/>
      <c r="FZ8" s="59"/>
      <c r="GA8" s="59"/>
      <c r="GB8" s="59"/>
      <c r="GC8" s="59"/>
      <c r="GD8" s="59"/>
      <c r="GE8" s="59"/>
      <c r="GF8" s="59"/>
      <c r="GG8" s="59"/>
      <c r="GH8" s="59"/>
      <c r="GI8" s="59"/>
      <c r="GJ8" s="59"/>
      <c r="GK8" s="59"/>
      <c r="GL8" s="59"/>
      <c r="GM8" s="59"/>
      <c r="GN8" s="59"/>
      <c r="GO8" s="59"/>
      <c r="GP8" s="59"/>
      <c r="GQ8" s="59"/>
      <c r="GR8" s="59"/>
      <c r="GS8" s="59"/>
      <c r="GT8" s="59"/>
      <c r="GU8" s="59"/>
      <c r="GV8" s="59"/>
      <c r="GW8" s="59"/>
      <c r="GX8" s="59"/>
      <c r="GY8" s="59"/>
      <c r="GZ8" s="59"/>
      <c r="HA8" s="59"/>
      <c r="HB8" s="59"/>
      <c r="HC8" s="59"/>
      <c r="HD8" s="59"/>
      <c r="HE8" s="59"/>
      <c r="HF8" s="59"/>
      <c r="HG8" s="59"/>
      <c r="HH8" s="59"/>
      <c r="HI8" s="59"/>
      <c r="HJ8" s="59"/>
      <c r="HK8" s="59"/>
      <c r="HL8" s="59"/>
      <c r="HM8" s="59"/>
      <c r="HN8" s="59"/>
      <c r="HO8" s="59"/>
      <c r="HP8" s="59"/>
      <c r="HQ8" s="59"/>
      <c r="HR8" s="59"/>
      <c r="HS8" s="59"/>
      <c r="HT8" s="59"/>
      <c r="HU8" s="59"/>
      <c r="HV8" s="59"/>
      <c r="HW8" s="59"/>
      <c r="HX8" s="59"/>
      <c r="HY8" s="59"/>
      <c r="HZ8" s="59"/>
      <c r="IA8" s="59"/>
      <c r="IB8" s="59"/>
      <c r="IC8" s="59"/>
      <c r="ID8" s="59"/>
      <c r="IE8" s="59"/>
      <c r="IF8" s="59"/>
      <c r="IG8" s="59"/>
      <c r="IH8" s="59"/>
      <c r="II8" s="59"/>
      <c r="IJ8" s="59"/>
      <c r="IK8" s="59"/>
      <c r="IL8" s="59"/>
      <c r="IM8" s="59"/>
      <c r="IN8" s="59"/>
      <c r="IO8" s="59"/>
      <c r="IP8" s="59"/>
      <c r="IQ8" s="59"/>
      <c r="IR8" s="59"/>
      <c r="IS8" s="59"/>
      <c r="IT8" s="59"/>
      <c r="IU8" s="59"/>
      <c r="IV8" s="59"/>
      <c r="IW8" s="59"/>
      <c r="IX8" s="59"/>
      <c r="IY8" s="59"/>
      <c r="IZ8" s="59"/>
      <c r="JA8" s="59"/>
      <c r="JB8" s="59"/>
      <c r="JC8" s="59"/>
      <c r="JD8" s="59"/>
      <c r="JE8" s="59"/>
      <c r="JF8" s="59"/>
      <c r="JG8" s="59"/>
      <c r="JH8" s="59"/>
      <c r="JI8" s="59"/>
      <c r="JJ8" s="59"/>
      <c r="JK8" s="59"/>
      <c r="JL8" s="59"/>
      <c r="JM8" s="59"/>
      <c r="JN8" s="59"/>
      <c r="JO8" s="59"/>
      <c r="JP8" s="59"/>
      <c r="JQ8" s="59"/>
      <c r="JR8" s="59"/>
      <c r="JS8" s="59"/>
      <c r="JT8" s="59"/>
      <c r="JU8" s="59"/>
      <c r="JV8" s="59"/>
      <c r="JW8" s="59"/>
      <c r="JX8" s="59"/>
      <c r="JY8" s="59"/>
      <c r="JZ8" s="59"/>
      <c r="KA8" s="59"/>
      <c r="KB8" s="59"/>
      <c r="KC8" s="59"/>
      <c r="KD8" s="59"/>
      <c r="KE8" s="59"/>
      <c r="KF8" s="59"/>
      <c r="KG8" s="59"/>
      <c r="KH8" s="59"/>
      <c r="KI8" s="59"/>
      <c r="KJ8" s="59"/>
      <c r="KK8" s="59"/>
      <c r="KL8" s="59"/>
      <c r="KM8" s="59"/>
      <c r="KN8" s="59"/>
      <c r="KO8" s="59"/>
      <c r="KP8" s="59"/>
      <c r="KQ8" s="59"/>
      <c r="KR8" s="59"/>
      <c r="KS8" s="59"/>
      <c r="KT8" s="59"/>
      <c r="KU8" s="59"/>
      <c r="KV8" s="59"/>
      <c r="KW8" s="59"/>
      <c r="KX8" s="59"/>
      <c r="KY8" s="59"/>
      <c r="KZ8" s="59"/>
      <c r="LA8" s="59"/>
      <c r="LB8" s="59"/>
      <c r="LC8" s="59"/>
      <c r="LD8" s="59"/>
      <c r="LE8" s="59"/>
      <c r="LF8" s="59"/>
      <c r="LG8" s="59"/>
      <c r="LH8" s="59"/>
      <c r="LI8" s="59"/>
      <c r="LJ8" s="59"/>
      <c r="LK8" s="59"/>
      <c r="LL8" s="59"/>
      <c r="LM8" s="59"/>
      <c r="LN8" s="59"/>
      <c r="LO8" s="59"/>
      <c r="LP8" s="59"/>
      <c r="LQ8" s="59"/>
      <c r="LR8" s="59"/>
      <c r="LS8" s="59"/>
      <c r="LT8" s="59"/>
      <c r="LU8" s="59"/>
      <c r="LV8" s="59"/>
      <c r="LW8" s="59"/>
      <c r="LX8" s="59"/>
      <c r="LY8" s="59"/>
      <c r="LZ8" s="59"/>
      <c r="MA8" s="59"/>
      <c r="MB8" s="59"/>
      <c r="MC8" s="59"/>
      <c r="MD8" s="59"/>
      <c r="ME8" s="59"/>
      <c r="MF8" s="59"/>
      <c r="MG8" s="59"/>
      <c r="MH8" s="59"/>
      <c r="MI8" s="59"/>
      <c r="MJ8" s="59"/>
      <c r="MK8" s="59"/>
      <c r="ML8" s="59"/>
      <c r="MM8" s="59"/>
      <c r="MN8" s="59"/>
      <c r="MO8" s="59"/>
      <c r="MP8" s="59"/>
      <c r="MQ8" s="59"/>
      <c r="MR8" s="59"/>
      <c r="MS8" s="59"/>
      <c r="MT8" s="59"/>
      <c r="MU8" s="59"/>
      <c r="MV8" s="59"/>
      <c r="MW8" s="59"/>
      <c r="MX8" s="59"/>
      <c r="MY8" s="59"/>
      <c r="MZ8" s="59"/>
      <c r="NA8" s="59"/>
      <c r="NB8" s="59"/>
      <c r="NC8" s="59"/>
      <c r="ND8" s="59"/>
      <c r="NE8" s="59"/>
      <c r="NF8" s="59"/>
      <c r="NG8" s="59"/>
      <c r="NH8" s="59"/>
      <c r="NI8" s="59"/>
      <c r="NJ8" s="59"/>
      <c r="NK8" s="59"/>
      <c r="NL8" s="59"/>
      <c r="NM8" s="59"/>
      <c r="NN8" s="59"/>
      <c r="NO8" s="59"/>
      <c r="NP8" s="59"/>
      <c r="NQ8" s="59"/>
      <c r="NR8" s="59"/>
      <c r="NS8" s="59"/>
      <c r="NT8" s="59"/>
      <c r="NU8" s="59"/>
      <c r="NV8" s="59"/>
      <c r="NW8" s="59"/>
      <c r="NX8" s="59"/>
      <c r="NY8" s="59"/>
      <c r="NZ8" s="59"/>
      <c r="OA8" s="59"/>
      <c r="OB8" s="59"/>
      <c r="OC8" s="59"/>
      <c r="OD8" s="59"/>
      <c r="OE8" s="59"/>
      <c r="OF8" s="59"/>
      <c r="OG8" s="59"/>
      <c r="OH8" s="59"/>
      <c r="OI8" s="59"/>
      <c r="OJ8" s="59"/>
      <c r="OK8" s="59"/>
      <c r="OL8" s="59"/>
      <c r="OM8" s="59"/>
      <c r="ON8" s="59"/>
      <c r="OO8" s="59"/>
      <c r="OP8" s="59"/>
      <c r="OQ8" s="59"/>
      <c r="OR8" s="59"/>
      <c r="OS8" s="59"/>
      <c r="OT8" s="59"/>
      <c r="OU8" s="59"/>
      <c r="OV8" s="59"/>
      <c r="OW8" s="59"/>
      <c r="OX8" s="59"/>
      <c r="OY8" s="59"/>
      <c r="OZ8" s="59"/>
      <c r="PA8" s="59"/>
      <c r="PB8" s="59"/>
      <c r="PC8" s="59"/>
      <c r="PD8" s="59"/>
      <c r="PE8" s="59"/>
      <c r="PF8" s="59"/>
      <c r="PG8" s="59"/>
      <c r="PH8" s="59"/>
      <c r="PI8" s="59"/>
      <c r="PJ8" s="59"/>
      <c r="PK8" s="59"/>
      <c r="PL8" s="59"/>
      <c r="PM8" s="59"/>
      <c r="PN8" s="59"/>
      <c r="PO8" s="59"/>
      <c r="PP8" s="59"/>
      <c r="PQ8" s="59"/>
      <c r="PR8" s="59"/>
      <c r="PS8" s="59"/>
      <c r="PT8" s="59"/>
      <c r="PU8" s="59"/>
      <c r="PV8" s="59"/>
      <c r="PW8" s="59"/>
      <c r="PX8" s="59"/>
      <c r="PY8" s="59"/>
      <c r="PZ8" s="59"/>
      <c r="QA8" s="59"/>
      <c r="QB8" s="59"/>
      <c r="QC8" s="59"/>
      <c r="QD8" s="59"/>
      <c r="QE8" s="59"/>
      <c r="QF8" s="59"/>
      <c r="QG8" s="59"/>
      <c r="QH8" s="59"/>
      <c r="QI8" s="59"/>
      <c r="QJ8" s="59"/>
      <c r="QK8" s="59"/>
      <c r="QL8" s="59"/>
      <c r="QM8" s="59"/>
      <c r="QN8" s="59"/>
      <c r="QO8" s="59"/>
      <c r="QP8" s="59"/>
      <c r="QQ8" s="59"/>
      <c r="QR8" s="59"/>
      <c r="QS8" s="59"/>
      <c r="QT8" s="59"/>
      <c r="QU8" s="59"/>
      <c r="QV8" s="59"/>
      <c r="QW8" s="59"/>
      <c r="QX8" s="59"/>
      <c r="QY8" s="59"/>
      <c r="QZ8" s="59"/>
      <c r="RA8" s="59"/>
      <c r="RB8" s="59"/>
      <c r="RC8" s="59"/>
      <c r="RD8" s="59"/>
      <c r="RE8" s="59"/>
      <c r="RF8" s="59"/>
      <c r="RG8" s="59"/>
      <c r="RH8" s="59"/>
      <c r="RI8" s="59"/>
      <c r="RJ8" s="59"/>
      <c r="RK8" s="59"/>
      <c r="RL8" s="59"/>
      <c r="RM8" s="59"/>
      <c r="RN8" s="59"/>
      <c r="RO8" s="59"/>
      <c r="RP8" s="59"/>
      <c r="RQ8" s="59"/>
      <c r="RR8" s="59"/>
      <c r="RS8" s="59"/>
      <c r="RT8" s="59"/>
      <c r="RU8" s="59"/>
      <c r="RV8" s="59"/>
      <c r="RW8" s="59"/>
      <c r="RX8" s="59"/>
      <c r="RY8" s="59"/>
      <c r="RZ8" s="59"/>
      <c r="SA8" s="59"/>
      <c r="SB8" s="59"/>
      <c r="SC8" s="59"/>
      <c r="SD8" s="59"/>
      <c r="SE8" s="59"/>
      <c r="SF8" s="59"/>
      <c r="SG8" s="59"/>
      <c r="SH8" s="59"/>
      <c r="SI8" s="59"/>
      <c r="SJ8" s="59"/>
      <c r="SK8" s="59"/>
      <c r="SL8" s="59"/>
      <c r="SM8" s="59"/>
      <c r="SN8" s="59"/>
      <c r="SO8" s="59"/>
      <c r="SP8" s="59"/>
      <c r="SQ8" s="59"/>
      <c r="SR8" s="59"/>
      <c r="SS8" s="59"/>
      <c r="ST8" s="59"/>
      <c r="SU8" s="59"/>
      <c r="SV8" s="59"/>
      <c r="SW8" s="59"/>
      <c r="SX8" s="59"/>
      <c r="SY8" s="59"/>
      <c r="SZ8" s="59"/>
      <c r="TA8" s="59"/>
      <c r="TB8" s="59"/>
      <c r="TC8" s="59"/>
      <c r="TD8" s="59"/>
      <c r="TE8" s="59"/>
      <c r="TF8" s="59"/>
      <c r="TG8" s="59"/>
      <c r="TH8" s="59"/>
      <c r="TI8" s="59"/>
      <c r="TJ8" s="59"/>
      <c r="TK8" s="59"/>
      <c r="TL8" s="59"/>
      <c r="TM8" s="59"/>
      <c r="TN8" s="59"/>
      <c r="TO8" s="59"/>
      <c r="TP8" s="59"/>
      <c r="TQ8" s="59"/>
      <c r="TR8" s="59"/>
      <c r="TS8" s="59"/>
      <c r="TT8" s="59"/>
      <c r="TU8" s="59"/>
      <c r="TV8" s="59"/>
      <c r="TW8" s="59"/>
      <c r="TX8" s="59"/>
      <c r="TY8" s="59"/>
      <c r="TZ8" s="59"/>
      <c r="UA8" s="59"/>
      <c r="UB8" s="59"/>
      <c r="UC8" s="59"/>
      <c r="UD8" s="59"/>
      <c r="UE8" s="59"/>
      <c r="UF8" s="59"/>
      <c r="UG8" s="59"/>
      <c r="UH8" s="59"/>
      <c r="UI8" s="59"/>
      <c r="UJ8" s="59"/>
      <c r="UK8" s="59"/>
      <c r="UL8" s="59"/>
      <c r="UM8" s="59"/>
      <c r="UN8" s="59"/>
      <c r="UO8" s="59"/>
      <c r="UP8" s="59"/>
      <c r="UQ8" s="59"/>
      <c r="UR8" s="59"/>
      <c r="US8" s="59"/>
      <c r="UT8" s="59"/>
      <c r="UU8" s="59"/>
      <c r="UV8" s="59"/>
      <c r="UW8" s="59"/>
      <c r="UX8" s="59"/>
      <c r="UY8" s="59"/>
      <c r="UZ8" s="59"/>
      <c r="VA8" s="59"/>
      <c r="VB8" s="59"/>
      <c r="VC8" s="59"/>
      <c r="VD8" s="59"/>
      <c r="VE8" s="59"/>
      <c r="VF8" s="59"/>
      <c r="VG8" s="59"/>
      <c r="VH8" s="59"/>
      <c r="VI8" s="59"/>
      <c r="VJ8" s="59"/>
      <c r="VK8" s="59"/>
      <c r="VL8" s="59"/>
      <c r="VM8" s="59"/>
      <c r="VN8" s="59"/>
      <c r="VO8" s="59"/>
      <c r="VP8" s="59"/>
      <c r="VQ8" s="59"/>
      <c r="VR8" s="59"/>
      <c r="VS8" s="59"/>
      <c r="VT8" s="59"/>
      <c r="VU8" s="59"/>
      <c r="VV8" s="59"/>
      <c r="VW8" s="59"/>
      <c r="VX8" s="59"/>
      <c r="VY8" s="59"/>
      <c r="VZ8" s="59"/>
      <c r="WA8" s="59"/>
      <c r="WB8" s="59"/>
      <c r="WC8" s="59"/>
      <c r="WD8" s="59"/>
      <c r="WE8" s="59"/>
      <c r="WF8" s="59"/>
      <c r="WG8" s="59"/>
      <c r="WH8" s="59"/>
      <c r="WI8" s="59"/>
      <c r="WJ8" s="59"/>
      <c r="WK8" s="59"/>
      <c r="WL8" s="59"/>
      <c r="WM8" s="59"/>
      <c r="WN8" s="59"/>
      <c r="WO8" s="59"/>
      <c r="WP8" s="59"/>
      <c r="WQ8" s="59"/>
      <c r="WR8" s="59"/>
      <c r="WS8" s="59"/>
      <c r="WT8" s="59"/>
      <c r="WU8" s="59"/>
      <c r="WV8" s="59"/>
      <c r="WW8" s="59"/>
      <c r="WX8" s="59"/>
      <c r="WY8" s="59"/>
      <c r="WZ8" s="59"/>
      <c r="XA8" s="59"/>
      <c r="XB8" s="59"/>
      <c r="XC8" s="59"/>
      <c r="XD8" s="59"/>
      <c r="XE8" s="59"/>
      <c r="XF8" s="59"/>
      <c r="XG8" s="59"/>
      <c r="XH8" s="59"/>
      <c r="XI8" s="59"/>
      <c r="XJ8" s="59"/>
      <c r="XK8" s="59"/>
      <c r="XL8" s="59"/>
      <c r="XM8" s="59"/>
      <c r="XN8" s="59"/>
      <c r="XO8" s="59"/>
      <c r="XP8" s="59"/>
      <c r="XQ8" s="59"/>
      <c r="XR8" s="59"/>
      <c r="XS8" s="59"/>
      <c r="XT8" s="59"/>
      <c r="XU8" s="59"/>
      <c r="XV8" s="59"/>
      <c r="XW8" s="59"/>
      <c r="XX8" s="59"/>
      <c r="XY8" s="59"/>
      <c r="XZ8" s="59"/>
      <c r="YA8" s="59"/>
      <c r="YB8" s="59"/>
      <c r="YC8" s="59"/>
      <c r="YD8" s="59"/>
      <c r="YE8" s="59"/>
      <c r="YF8" s="59"/>
      <c r="YG8" s="59"/>
      <c r="YH8" s="59"/>
      <c r="YI8" s="59"/>
      <c r="YJ8" s="59"/>
      <c r="YK8" s="59"/>
      <c r="YL8" s="59"/>
      <c r="YM8" s="59"/>
      <c r="YN8" s="59"/>
      <c r="YO8" s="59"/>
      <c r="YP8" s="59"/>
      <c r="YQ8" s="59"/>
      <c r="YR8" s="59"/>
      <c r="YS8" s="59"/>
      <c r="YT8" s="59"/>
      <c r="YU8" s="59"/>
      <c r="YV8" s="59"/>
      <c r="YW8" s="59"/>
      <c r="YX8" s="59"/>
      <c r="YY8" s="59"/>
      <c r="YZ8" s="59"/>
      <c r="ZA8" s="59"/>
      <c r="ZB8" s="59"/>
      <c r="ZC8" s="59"/>
      <c r="ZD8" s="59"/>
      <c r="ZE8" s="59"/>
      <c r="ZF8" s="59"/>
      <c r="ZG8" s="59"/>
      <c r="ZH8" s="59"/>
      <c r="ZI8" s="59"/>
      <c r="ZJ8" s="59"/>
      <c r="ZK8" s="59"/>
      <c r="ZL8" s="59"/>
      <c r="ZM8" s="59"/>
      <c r="ZN8" s="59"/>
      <c r="ZO8" s="59"/>
      <c r="ZP8" s="59"/>
      <c r="ZQ8" s="59"/>
      <c r="ZR8" s="59"/>
      <c r="ZS8" s="59"/>
      <c r="ZT8" s="59"/>
      <c r="ZU8" s="59"/>
      <c r="ZV8" s="59"/>
      <c r="ZW8" s="59"/>
      <c r="ZX8" s="59"/>
      <c r="ZY8" s="59"/>
      <c r="ZZ8" s="59"/>
      <c r="AAA8" s="59"/>
      <c r="AAB8" s="59"/>
      <c r="AAC8" s="59"/>
      <c r="AAD8" s="59"/>
      <c r="AAE8" s="59"/>
      <c r="AAF8" s="59"/>
      <c r="AAG8" s="59"/>
      <c r="AAH8" s="59"/>
      <c r="AAI8" s="59"/>
      <c r="AAJ8" s="59"/>
      <c r="AAK8" s="59"/>
      <c r="AAL8" s="59"/>
      <c r="AAM8" s="59"/>
      <c r="AAN8" s="59"/>
      <c r="AAO8" s="59"/>
      <c r="AAP8" s="59"/>
      <c r="AAQ8" s="59"/>
    </row>
    <row r="9" spans="1:722">
      <c r="A9" s="59"/>
      <c r="B9" s="59"/>
      <c r="C9" s="59"/>
      <c r="D9" s="59"/>
      <c r="E9" s="59"/>
      <c r="F9" s="59"/>
      <c r="G9" s="59"/>
      <c r="H9" s="59"/>
      <c r="I9" s="80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  <c r="CG9" s="59"/>
      <c r="CH9" s="59"/>
      <c r="CI9" s="59"/>
      <c r="CJ9" s="59"/>
      <c r="CK9" s="59"/>
      <c r="CL9" s="59"/>
      <c r="CM9" s="59"/>
      <c r="CN9" s="59"/>
      <c r="CO9" s="59"/>
      <c r="CP9" s="59"/>
      <c r="CQ9" s="59"/>
      <c r="CR9" s="59"/>
      <c r="CS9" s="59"/>
      <c r="CT9" s="59"/>
      <c r="CU9" s="59"/>
      <c r="CV9" s="59"/>
      <c r="CW9" s="59"/>
      <c r="CX9" s="59"/>
      <c r="CY9" s="59"/>
      <c r="CZ9" s="59"/>
      <c r="DA9" s="59"/>
      <c r="DB9" s="59"/>
      <c r="DC9" s="59"/>
      <c r="DD9" s="59"/>
      <c r="DE9" s="59"/>
      <c r="DF9" s="59"/>
      <c r="DG9" s="59"/>
      <c r="DH9" s="59"/>
      <c r="DI9" s="59"/>
      <c r="DJ9" s="59"/>
      <c r="DK9" s="59"/>
      <c r="DL9" s="59"/>
      <c r="DM9" s="59"/>
      <c r="DN9" s="59"/>
      <c r="DO9" s="59"/>
      <c r="DP9" s="59"/>
      <c r="DQ9" s="59"/>
      <c r="DR9" s="59"/>
      <c r="DS9" s="59"/>
      <c r="DT9" s="59"/>
      <c r="DU9" s="59"/>
      <c r="DV9" s="59"/>
      <c r="DW9" s="59"/>
      <c r="DX9" s="59"/>
      <c r="DY9" s="59"/>
      <c r="DZ9" s="59"/>
      <c r="EA9" s="59"/>
      <c r="EB9" s="59"/>
      <c r="EC9" s="59"/>
      <c r="ED9" s="59"/>
      <c r="EE9" s="59"/>
      <c r="EF9" s="59"/>
      <c r="EG9" s="59"/>
      <c r="EH9" s="59"/>
      <c r="EI9" s="59"/>
      <c r="EJ9" s="59"/>
      <c r="EK9" s="59"/>
      <c r="EL9" s="59"/>
      <c r="EM9" s="59"/>
      <c r="EN9" s="59"/>
      <c r="EO9" s="59"/>
      <c r="EP9" s="59"/>
      <c r="EQ9" s="59"/>
      <c r="ER9" s="59"/>
      <c r="ES9" s="59"/>
      <c r="ET9" s="59"/>
      <c r="EU9" s="59"/>
      <c r="EV9" s="59"/>
      <c r="EW9" s="59"/>
      <c r="EX9" s="59"/>
      <c r="EY9" s="59"/>
      <c r="EZ9" s="59"/>
      <c r="FA9" s="59"/>
      <c r="FB9" s="59"/>
      <c r="FC9" s="59"/>
      <c r="FD9" s="59"/>
      <c r="FE9" s="59"/>
      <c r="FF9" s="59"/>
      <c r="FG9" s="59"/>
      <c r="FH9" s="59"/>
      <c r="FI9" s="59"/>
      <c r="FJ9" s="59"/>
      <c r="FK9" s="59"/>
      <c r="FL9" s="59"/>
      <c r="FM9" s="59"/>
      <c r="FN9" s="59"/>
      <c r="FO9" s="59"/>
      <c r="FP9" s="59"/>
      <c r="FQ9" s="59"/>
      <c r="FR9" s="59"/>
      <c r="FS9" s="59"/>
      <c r="FT9" s="59"/>
      <c r="FU9" s="59"/>
      <c r="FV9" s="59"/>
      <c r="FW9" s="59"/>
      <c r="FX9" s="59"/>
      <c r="FY9" s="59"/>
      <c r="FZ9" s="59"/>
      <c r="GA9" s="59"/>
      <c r="GB9" s="59"/>
      <c r="GC9" s="59"/>
      <c r="GD9" s="59"/>
      <c r="GE9" s="59"/>
      <c r="GF9" s="59"/>
      <c r="GG9" s="59"/>
      <c r="GH9" s="59"/>
      <c r="GI9" s="59"/>
      <c r="GJ9" s="59"/>
      <c r="GK9" s="59"/>
      <c r="GL9" s="59"/>
      <c r="GM9" s="59"/>
      <c r="GN9" s="59"/>
      <c r="GO9" s="59"/>
      <c r="GP9" s="59"/>
      <c r="GQ9" s="59"/>
      <c r="GR9" s="59"/>
      <c r="GS9" s="59"/>
      <c r="GT9" s="59"/>
      <c r="GU9" s="59"/>
      <c r="GV9" s="59"/>
      <c r="GW9" s="59"/>
      <c r="GX9" s="59"/>
      <c r="GY9" s="59"/>
      <c r="GZ9" s="59"/>
      <c r="HA9" s="59"/>
      <c r="HB9" s="59"/>
      <c r="HC9" s="59"/>
      <c r="HD9" s="59"/>
      <c r="HE9" s="59"/>
      <c r="HF9" s="59"/>
      <c r="HG9" s="59"/>
      <c r="HH9" s="59"/>
      <c r="HI9" s="59"/>
      <c r="HJ9" s="59"/>
      <c r="HK9" s="59"/>
      <c r="HL9" s="59"/>
      <c r="HM9" s="59"/>
      <c r="HN9" s="59"/>
      <c r="HO9" s="59"/>
      <c r="HP9" s="59"/>
      <c r="HQ9" s="59"/>
      <c r="HR9" s="59"/>
      <c r="HS9" s="59"/>
      <c r="HT9" s="59"/>
      <c r="HU9" s="59"/>
      <c r="HV9" s="59"/>
      <c r="HW9" s="59"/>
      <c r="HX9" s="59"/>
      <c r="HY9" s="59"/>
      <c r="HZ9" s="59"/>
      <c r="IA9" s="59"/>
      <c r="IB9" s="59"/>
      <c r="IC9" s="59"/>
      <c r="ID9" s="59"/>
      <c r="IE9" s="59"/>
      <c r="IF9" s="59"/>
      <c r="IG9" s="59"/>
      <c r="IH9" s="59"/>
      <c r="II9" s="59"/>
      <c r="IJ9" s="59"/>
      <c r="IK9" s="59"/>
      <c r="IL9" s="59"/>
      <c r="IM9" s="59"/>
      <c r="IN9" s="59"/>
      <c r="IO9" s="59"/>
      <c r="IP9" s="59"/>
      <c r="IQ9" s="59"/>
      <c r="IR9" s="59"/>
      <c r="IS9" s="59"/>
      <c r="IT9" s="59"/>
      <c r="IU9" s="59"/>
      <c r="IV9" s="59"/>
      <c r="IW9" s="59"/>
      <c r="IX9" s="59"/>
      <c r="IY9" s="59"/>
      <c r="IZ9" s="59"/>
      <c r="JA9" s="59"/>
      <c r="JB9" s="59"/>
      <c r="JC9" s="59"/>
      <c r="JD9" s="59"/>
      <c r="JE9" s="59"/>
      <c r="JF9" s="59"/>
      <c r="JG9" s="59"/>
      <c r="JH9" s="59"/>
      <c r="JI9" s="59"/>
      <c r="JJ9" s="59"/>
      <c r="JK9" s="59"/>
      <c r="JL9" s="59"/>
      <c r="JM9" s="59"/>
      <c r="JN9" s="59"/>
      <c r="JO9" s="59"/>
      <c r="JP9" s="59"/>
      <c r="JQ9" s="59"/>
      <c r="JR9" s="59"/>
      <c r="JS9" s="59"/>
      <c r="JT9" s="59"/>
      <c r="JU9" s="59"/>
      <c r="JV9" s="59"/>
      <c r="JW9" s="59"/>
      <c r="JX9" s="59"/>
      <c r="JY9" s="59"/>
      <c r="JZ9" s="59"/>
      <c r="KA9" s="59"/>
      <c r="KB9" s="59"/>
      <c r="KC9" s="59"/>
      <c r="KD9" s="59"/>
      <c r="KE9" s="59"/>
      <c r="KF9" s="59"/>
      <c r="KG9" s="59"/>
      <c r="KH9" s="59"/>
      <c r="KI9" s="59"/>
      <c r="KJ9" s="59"/>
      <c r="KK9" s="59"/>
      <c r="KL9" s="59"/>
      <c r="KM9" s="59"/>
      <c r="KN9" s="59"/>
      <c r="KO9" s="59"/>
      <c r="KP9" s="59"/>
      <c r="KQ9" s="59"/>
      <c r="KR9" s="59"/>
      <c r="KS9" s="59"/>
      <c r="KT9" s="59"/>
      <c r="KU9" s="59"/>
      <c r="KV9" s="59"/>
      <c r="KW9" s="59"/>
      <c r="KX9" s="59"/>
      <c r="KY9" s="59"/>
      <c r="KZ9" s="59"/>
      <c r="LA9" s="59"/>
      <c r="LB9" s="59"/>
      <c r="LC9" s="59"/>
      <c r="LD9" s="59"/>
      <c r="LE9" s="59"/>
      <c r="LF9" s="59"/>
      <c r="LG9" s="59"/>
      <c r="LH9" s="59"/>
      <c r="LI9" s="59"/>
      <c r="LJ9" s="59"/>
      <c r="LK9" s="59"/>
      <c r="LL9" s="59"/>
      <c r="LM9" s="59"/>
      <c r="LN9" s="59"/>
      <c r="LO9" s="59"/>
      <c r="LP9" s="59"/>
      <c r="LQ9" s="59"/>
      <c r="LR9" s="59"/>
      <c r="LS9" s="59"/>
      <c r="LT9" s="59"/>
      <c r="LU9" s="59"/>
      <c r="LV9" s="59"/>
      <c r="LW9" s="59"/>
      <c r="LX9" s="59"/>
      <c r="LY9" s="59"/>
      <c r="LZ9" s="59"/>
      <c r="MA9" s="59"/>
      <c r="MB9" s="59"/>
      <c r="MC9" s="59"/>
      <c r="MD9" s="59"/>
      <c r="ME9" s="59"/>
      <c r="MF9" s="59"/>
      <c r="MG9" s="59"/>
      <c r="MH9" s="59"/>
      <c r="MI9" s="59"/>
      <c r="MJ9" s="59"/>
      <c r="MK9" s="59"/>
      <c r="ML9" s="59"/>
      <c r="MM9" s="59"/>
      <c r="MN9" s="59"/>
      <c r="MO9" s="59"/>
      <c r="MP9" s="59"/>
      <c r="MQ9" s="59"/>
      <c r="MR9" s="59"/>
      <c r="MS9" s="59"/>
      <c r="MT9" s="59"/>
      <c r="MU9" s="59"/>
      <c r="MV9" s="59"/>
      <c r="MW9" s="59"/>
      <c r="MX9" s="59"/>
      <c r="MY9" s="59"/>
      <c r="MZ9" s="59"/>
      <c r="NA9" s="59"/>
      <c r="NB9" s="59"/>
      <c r="NC9" s="59"/>
      <c r="ND9" s="59"/>
      <c r="NE9" s="59"/>
      <c r="NF9" s="59"/>
      <c r="NG9" s="59"/>
      <c r="NH9" s="59"/>
      <c r="NI9" s="59"/>
      <c r="NJ9" s="59"/>
      <c r="NK9" s="59"/>
      <c r="NL9" s="59"/>
      <c r="NM9" s="59"/>
      <c r="NN9" s="59"/>
      <c r="NO9" s="59"/>
      <c r="NP9" s="59"/>
      <c r="NQ9" s="59"/>
      <c r="NR9" s="59"/>
      <c r="NS9" s="59"/>
      <c r="NT9" s="59"/>
      <c r="NU9" s="59"/>
      <c r="NV9" s="59"/>
      <c r="NW9" s="59"/>
      <c r="NX9" s="59"/>
      <c r="NY9" s="59"/>
      <c r="NZ9" s="59"/>
      <c r="OA9" s="59"/>
      <c r="OB9" s="59"/>
      <c r="OC9" s="59"/>
      <c r="OD9" s="59"/>
      <c r="OE9" s="59"/>
      <c r="OF9" s="59"/>
      <c r="OG9" s="59"/>
      <c r="OH9" s="59"/>
      <c r="OI9" s="59"/>
      <c r="OJ9" s="59"/>
      <c r="OK9" s="59"/>
      <c r="OL9" s="59"/>
      <c r="OM9" s="59"/>
      <c r="ON9" s="59"/>
      <c r="OO9" s="59"/>
      <c r="OP9" s="59"/>
      <c r="OQ9" s="59"/>
      <c r="OR9" s="59"/>
      <c r="OS9" s="59"/>
      <c r="OT9" s="59"/>
      <c r="OU9" s="59"/>
      <c r="OV9" s="59"/>
      <c r="OW9" s="59"/>
      <c r="OX9" s="59"/>
      <c r="OY9" s="59"/>
      <c r="OZ9" s="59"/>
      <c r="PA9" s="59"/>
      <c r="PB9" s="59"/>
      <c r="PC9" s="59"/>
      <c r="PD9" s="59"/>
      <c r="PE9" s="59"/>
      <c r="PF9" s="59"/>
      <c r="PG9" s="59"/>
      <c r="PH9" s="59"/>
      <c r="PI9" s="59"/>
      <c r="PJ9" s="59"/>
      <c r="PK9" s="59"/>
      <c r="PL9" s="59"/>
      <c r="PM9" s="59"/>
      <c r="PN9" s="59"/>
      <c r="PO9" s="59"/>
      <c r="PP9" s="59"/>
      <c r="PQ9" s="59"/>
      <c r="PR9" s="59"/>
      <c r="PS9" s="59"/>
      <c r="PT9" s="59"/>
      <c r="PU9" s="59"/>
      <c r="PV9" s="59"/>
      <c r="PW9" s="59"/>
      <c r="PX9" s="59"/>
      <c r="PY9" s="59"/>
      <c r="PZ9" s="59"/>
      <c r="QA9" s="59"/>
      <c r="QB9" s="59"/>
      <c r="QC9" s="59"/>
      <c r="QD9" s="59"/>
      <c r="QE9" s="59"/>
      <c r="QF9" s="59"/>
      <c r="QG9" s="59"/>
      <c r="QH9" s="59"/>
      <c r="QI9" s="59"/>
      <c r="QJ9" s="59"/>
      <c r="QK9" s="59"/>
      <c r="QL9" s="59"/>
      <c r="QM9" s="59"/>
      <c r="QN9" s="59"/>
      <c r="QO9" s="59"/>
      <c r="QP9" s="59"/>
      <c r="QQ9" s="59"/>
      <c r="QR9" s="59"/>
      <c r="QS9" s="59"/>
      <c r="QT9" s="59"/>
      <c r="QU9" s="59"/>
      <c r="QV9" s="59"/>
      <c r="QW9" s="59"/>
      <c r="QX9" s="59"/>
      <c r="QY9" s="59"/>
      <c r="QZ9" s="59"/>
      <c r="RA9" s="59"/>
      <c r="RB9" s="59"/>
      <c r="RC9" s="59"/>
      <c r="RD9" s="59"/>
      <c r="RE9" s="59"/>
      <c r="RF9" s="59"/>
      <c r="RG9" s="59"/>
      <c r="RH9" s="59"/>
      <c r="RI9" s="59"/>
      <c r="RJ9" s="59"/>
      <c r="RK9" s="59"/>
      <c r="RL9" s="59"/>
      <c r="RM9" s="59"/>
      <c r="RN9" s="59"/>
      <c r="RO9" s="59"/>
      <c r="RP9" s="59"/>
      <c r="RQ9" s="59"/>
      <c r="RR9" s="59"/>
      <c r="RS9" s="59"/>
      <c r="RT9" s="59"/>
      <c r="RU9" s="59"/>
      <c r="RV9" s="59"/>
      <c r="RW9" s="59"/>
      <c r="RX9" s="59"/>
      <c r="RY9" s="59"/>
      <c r="RZ9" s="59"/>
      <c r="SA9" s="59"/>
      <c r="SB9" s="59"/>
      <c r="SC9" s="59"/>
      <c r="SD9" s="59"/>
      <c r="SE9" s="59"/>
      <c r="SF9" s="59"/>
      <c r="SG9" s="59"/>
      <c r="SH9" s="59"/>
      <c r="SI9" s="59"/>
      <c r="SJ9" s="59"/>
      <c r="SK9" s="59"/>
      <c r="SL9" s="59"/>
      <c r="SM9" s="59"/>
      <c r="SN9" s="59"/>
      <c r="SO9" s="59"/>
      <c r="SP9" s="59"/>
      <c r="SQ9" s="59"/>
      <c r="SR9" s="59"/>
      <c r="SS9" s="59"/>
      <c r="ST9" s="59"/>
      <c r="SU9" s="59"/>
      <c r="SV9" s="59"/>
      <c r="SW9" s="59"/>
      <c r="SX9" s="59"/>
      <c r="SY9" s="59"/>
      <c r="SZ9" s="59"/>
      <c r="TA9" s="59"/>
      <c r="TB9" s="59"/>
      <c r="TC9" s="59"/>
      <c r="TD9" s="59"/>
      <c r="TE9" s="59"/>
      <c r="TF9" s="59"/>
      <c r="TG9" s="59"/>
      <c r="TH9" s="59"/>
      <c r="TI9" s="59"/>
      <c r="TJ9" s="59"/>
      <c r="TK9" s="59"/>
      <c r="TL9" s="59"/>
      <c r="TM9" s="59"/>
      <c r="TN9" s="59"/>
      <c r="TO9" s="59"/>
      <c r="TP9" s="59"/>
      <c r="TQ9" s="59"/>
      <c r="TR9" s="59"/>
      <c r="TS9" s="59"/>
      <c r="TT9" s="59"/>
      <c r="TU9" s="59"/>
      <c r="TV9" s="59"/>
      <c r="TW9" s="59"/>
      <c r="TX9" s="59"/>
      <c r="TY9" s="59"/>
      <c r="TZ9" s="59"/>
      <c r="UA9" s="59"/>
      <c r="UB9" s="59"/>
      <c r="UC9" s="59"/>
      <c r="UD9" s="59"/>
      <c r="UE9" s="59"/>
      <c r="UF9" s="59"/>
      <c r="UG9" s="59"/>
      <c r="UH9" s="59"/>
      <c r="UI9" s="59"/>
      <c r="UJ9" s="59"/>
      <c r="UK9" s="59"/>
      <c r="UL9" s="59"/>
      <c r="UM9" s="59"/>
      <c r="UN9" s="59"/>
      <c r="UO9" s="59"/>
      <c r="UP9" s="59"/>
      <c r="UQ9" s="59"/>
      <c r="UR9" s="59"/>
      <c r="US9" s="59"/>
      <c r="UT9" s="59"/>
      <c r="UU9" s="59"/>
      <c r="UV9" s="59"/>
      <c r="UW9" s="59"/>
      <c r="UX9" s="59"/>
      <c r="UY9" s="59"/>
      <c r="UZ9" s="59"/>
      <c r="VA9" s="59"/>
      <c r="VB9" s="59"/>
      <c r="VC9" s="59"/>
      <c r="VD9" s="59"/>
      <c r="VE9" s="59"/>
      <c r="VF9" s="59"/>
      <c r="VG9" s="59"/>
      <c r="VH9" s="59"/>
      <c r="VI9" s="59"/>
      <c r="VJ9" s="59"/>
      <c r="VK9" s="59"/>
      <c r="VL9" s="59"/>
      <c r="VM9" s="59"/>
      <c r="VN9" s="59"/>
      <c r="VO9" s="59"/>
      <c r="VP9" s="59"/>
      <c r="VQ9" s="59"/>
      <c r="VR9" s="59"/>
      <c r="VS9" s="59"/>
      <c r="VT9" s="59"/>
      <c r="VU9" s="59"/>
      <c r="VV9" s="59"/>
      <c r="VW9" s="59"/>
      <c r="VX9" s="59"/>
      <c r="VY9" s="59"/>
      <c r="VZ9" s="59"/>
      <c r="WA9" s="59"/>
      <c r="WB9" s="59"/>
      <c r="WC9" s="59"/>
      <c r="WD9" s="59"/>
      <c r="WE9" s="59"/>
      <c r="WF9" s="59"/>
      <c r="WG9" s="59"/>
      <c r="WH9" s="59"/>
      <c r="WI9" s="59"/>
      <c r="WJ9" s="59"/>
      <c r="WK9" s="59"/>
      <c r="WL9" s="59"/>
      <c r="WM9" s="59"/>
      <c r="WN9" s="59"/>
      <c r="WO9" s="59"/>
      <c r="WP9" s="59"/>
      <c r="WQ9" s="59"/>
      <c r="WR9" s="59"/>
      <c r="WS9" s="59"/>
      <c r="WT9" s="59"/>
      <c r="WU9" s="59"/>
      <c r="WV9" s="59"/>
      <c r="WW9" s="59"/>
      <c r="WX9" s="59"/>
      <c r="WY9" s="59"/>
      <c r="WZ9" s="59"/>
      <c r="XA9" s="59"/>
      <c r="XB9" s="59"/>
      <c r="XC9" s="59"/>
      <c r="XD9" s="59"/>
      <c r="XE9" s="59"/>
      <c r="XF9" s="59"/>
      <c r="XG9" s="59"/>
      <c r="XH9" s="59"/>
      <c r="XI9" s="59"/>
      <c r="XJ9" s="59"/>
      <c r="XK9" s="59"/>
      <c r="XL9" s="59"/>
      <c r="XM9" s="59"/>
      <c r="XN9" s="59"/>
      <c r="XO9" s="59"/>
      <c r="XP9" s="59"/>
      <c r="XQ9" s="59"/>
      <c r="XR9" s="59"/>
      <c r="XS9" s="59"/>
      <c r="XT9" s="59"/>
      <c r="XU9" s="59"/>
      <c r="XV9" s="59"/>
      <c r="XW9" s="59"/>
      <c r="XX9" s="59"/>
      <c r="XY9" s="59"/>
      <c r="XZ9" s="59"/>
      <c r="YA9" s="59"/>
      <c r="YB9" s="59"/>
      <c r="YC9" s="59"/>
      <c r="YD9" s="59"/>
      <c r="YE9" s="59"/>
      <c r="YF9" s="59"/>
      <c r="YG9" s="59"/>
      <c r="YH9" s="59"/>
      <c r="YI9" s="59"/>
      <c r="YJ9" s="59"/>
      <c r="YK9" s="59"/>
      <c r="YL9" s="59"/>
      <c r="YM9" s="59"/>
      <c r="YN9" s="59"/>
      <c r="YO9" s="59"/>
      <c r="YP9" s="59"/>
      <c r="YQ9" s="59"/>
      <c r="YR9" s="59"/>
      <c r="YS9" s="59"/>
      <c r="YT9" s="59"/>
      <c r="YU9" s="59"/>
      <c r="YV9" s="59"/>
      <c r="YW9" s="59"/>
      <c r="YX9" s="59"/>
      <c r="YY9" s="59"/>
      <c r="YZ9" s="59"/>
      <c r="ZA9" s="59"/>
      <c r="ZB9" s="59"/>
      <c r="ZC9" s="59"/>
      <c r="ZD9" s="59"/>
      <c r="ZE9" s="59"/>
      <c r="ZF9" s="59"/>
      <c r="ZG9" s="59"/>
      <c r="ZH9" s="59"/>
      <c r="ZI9" s="59"/>
      <c r="ZJ9" s="59"/>
      <c r="ZK9" s="59"/>
      <c r="ZL9" s="59"/>
      <c r="ZM9" s="59"/>
      <c r="ZN9" s="59"/>
      <c r="ZO9" s="59"/>
      <c r="ZP9" s="59"/>
      <c r="ZQ9" s="59"/>
      <c r="ZR9" s="59"/>
      <c r="ZS9" s="59"/>
      <c r="ZT9" s="59"/>
      <c r="ZU9" s="59"/>
      <c r="ZV9" s="59"/>
      <c r="ZW9" s="59"/>
      <c r="ZX9" s="59"/>
      <c r="ZY9" s="59"/>
      <c r="ZZ9" s="59"/>
      <c r="AAA9" s="59"/>
      <c r="AAB9" s="59"/>
      <c r="AAC9" s="59"/>
      <c r="AAD9" s="59"/>
      <c r="AAE9" s="59"/>
      <c r="AAF9" s="59"/>
      <c r="AAG9" s="59"/>
      <c r="AAH9" s="59"/>
      <c r="AAI9" s="59"/>
      <c r="AAJ9" s="59"/>
      <c r="AAK9" s="59"/>
      <c r="AAL9" s="59"/>
      <c r="AAM9" s="59"/>
      <c r="AAN9" s="59"/>
      <c r="AAO9" s="59"/>
      <c r="AAP9" s="59"/>
      <c r="AAQ9" s="59"/>
      <c r="AAR9" s="59"/>
      <c r="AAS9" s="59"/>
      <c r="AAT9" s="59"/>
    </row>
    <row r="10" spans="1:722">
      <c r="A10" s="59"/>
      <c r="B10" s="59"/>
      <c r="C10" s="59"/>
      <c r="D10" s="59"/>
      <c r="E10" s="59"/>
      <c r="F10" s="59"/>
      <c r="G10" s="59"/>
      <c r="H10" s="59"/>
      <c r="I10" s="81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  <c r="FF10" s="59"/>
      <c r="FG10" s="59"/>
      <c r="FH10" s="59"/>
      <c r="FI10" s="59"/>
      <c r="FJ10" s="59"/>
      <c r="FK10" s="59"/>
      <c r="FL10" s="59"/>
      <c r="FM10" s="59"/>
      <c r="FN10" s="59"/>
      <c r="FO10" s="59"/>
      <c r="FP10" s="59"/>
      <c r="FQ10" s="59"/>
      <c r="FR10" s="59"/>
      <c r="FS10" s="59"/>
      <c r="FT10" s="59"/>
      <c r="FU10" s="59"/>
      <c r="FV10" s="59"/>
      <c r="FW10" s="59"/>
      <c r="FX10" s="59"/>
      <c r="FY10" s="59"/>
      <c r="FZ10" s="59"/>
      <c r="GA10" s="59"/>
      <c r="GB10" s="59"/>
      <c r="GC10" s="59"/>
      <c r="GD10" s="59"/>
      <c r="GE10" s="59"/>
      <c r="GF10" s="59"/>
      <c r="GG10" s="59"/>
      <c r="GH10" s="59"/>
      <c r="GI10" s="59"/>
      <c r="GJ10" s="59"/>
      <c r="GK10" s="59"/>
      <c r="GL10" s="59"/>
      <c r="GM10" s="59"/>
      <c r="GN10" s="59"/>
      <c r="GO10" s="59"/>
      <c r="GP10" s="59"/>
      <c r="GQ10" s="59"/>
      <c r="GR10" s="59"/>
      <c r="GS10" s="59"/>
      <c r="GT10" s="59"/>
      <c r="GU10" s="59"/>
      <c r="GV10" s="59"/>
      <c r="GW10" s="59"/>
      <c r="GX10" s="59"/>
      <c r="GY10" s="59"/>
      <c r="GZ10" s="59"/>
      <c r="HA10" s="59"/>
      <c r="HB10" s="59"/>
      <c r="HC10" s="59"/>
      <c r="HD10" s="59"/>
      <c r="HE10" s="59"/>
      <c r="HF10" s="59"/>
      <c r="HG10" s="59"/>
      <c r="HH10" s="59"/>
      <c r="HI10" s="59"/>
      <c r="HJ10" s="59"/>
      <c r="HK10" s="59"/>
      <c r="HL10" s="59"/>
      <c r="HM10" s="59"/>
      <c r="HN10" s="59"/>
      <c r="HO10" s="59"/>
      <c r="HP10" s="59"/>
      <c r="HQ10" s="59"/>
      <c r="HR10" s="59"/>
      <c r="HS10" s="59"/>
      <c r="HT10" s="59"/>
      <c r="HU10" s="59"/>
      <c r="HV10" s="59"/>
      <c r="HW10" s="59"/>
      <c r="HX10" s="59"/>
      <c r="HY10" s="59"/>
      <c r="HZ10" s="59"/>
      <c r="IA10" s="59"/>
      <c r="IB10" s="59"/>
      <c r="IC10" s="59"/>
      <c r="ID10" s="59"/>
      <c r="IE10" s="59"/>
      <c r="IF10" s="59"/>
      <c r="IG10" s="59"/>
      <c r="IH10" s="59"/>
      <c r="II10" s="59"/>
      <c r="IJ10" s="59"/>
      <c r="IK10" s="59"/>
      <c r="IL10" s="59"/>
      <c r="IM10" s="59"/>
      <c r="IN10" s="59"/>
      <c r="IO10" s="59"/>
      <c r="IP10" s="59"/>
      <c r="IQ10" s="59"/>
      <c r="IR10" s="59"/>
      <c r="IS10" s="59"/>
      <c r="IT10" s="59"/>
      <c r="IU10" s="59"/>
      <c r="IV10" s="59"/>
      <c r="IW10" s="59"/>
      <c r="IX10" s="59"/>
      <c r="IY10" s="59"/>
      <c r="IZ10" s="59"/>
      <c r="JA10" s="59"/>
      <c r="JB10" s="59"/>
      <c r="JC10" s="59"/>
      <c r="JD10" s="59"/>
      <c r="JE10" s="59"/>
      <c r="JF10" s="59"/>
      <c r="JG10" s="59"/>
      <c r="JH10" s="59"/>
      <c r="JI10" s="59"/>
      <c r="JJ10" s="59"/>
      <c r="JK10" s="59"/>
      <c r="JL10" s="59"/>
      <c r="JM10" s="59"/>
      <c r="JN10" s="59"/>
      <c r="JO10" s="59"/>
      <c r="JP10" s="59"/>
      <c r="JQ10" s="59"/>
      <c r="JR10" s="59"/>
      <c r="JS10" s="59"/>
      <c r="JT10" s="59"/>
      <c r="JU10" s="59"/>
      <c r="JV10" s="59"/>
      <c r="JW10" s="59"/>
      <c r="JX10" s="59"/>
      <c r="JY10" s="59"/>
      <c r="JZ10" s="59"/>
      <c r="KA10" s="59"/>
      <c r="KB10" s="59"/>
      <c r="KC10" s="59"/>
      <c r="KD10" s="59"/>
      <c r="KE10" s="59"/>
      <c r="KF10" s="59"/>
      <c r="KG10" s="59"/>
      <c r="KH10" s="59"/>
      <c r="KI10" s="59"/>
      <c r="KJ10" s="59"/>
      <c r="KK10" s="59"/>
      <c r="KL10" s="59"/>
      <c r="KM10" s="59"/>
      <c r="KN10" s="59"/>
      <c r="KO10" s="59"/>
      <c r="KP10" s="59"/>
      <c r="KQ10" s="59"/>
      <c r="KR10" s="59"/>
      <c r="KS10" s="59"/>
      <c r="KT10" s="59"/>
      <c r="KU10" s="59"/>
      <c r="KV10" s="59"/>
      <c r="KW10" s="59"/>
      <c r="KX10" s="59"/>
      <c r="KY10" s="59"/>
      <c r="KZ10" s="59"/>
      <c r="LA10" s="59"/>
      <c r="LB10" s="59"/>
      <c r="LC10" s="59"/>
      <c r="LD10" s="59"/>
      <c r="LE10" s="59"/>
      <c r="LF10" s="59"/>
      <c r="LG10" s="59"/>
      <c r="LH10" s="59"/>
      <c r="LI10" s="59"/>
      <c r="LJ10" s="59"/>
      <c r="LK10" s="59"/>
      <c r="LL10" s="59"/>
      <c r="LM10" s="59"/>
      <c r="LN10" s="59"/>
      <c r="LO10" s="59"/>
      <c r="LP10" s="59"/>
      <c r="LQ10" s="59"/>
      <c r="LR10" s="59"/>
      <c r="LS10" s="59"/>
      <c r="LT10" s="59"/>
      <c r="LU10" s="59"/>
      <c r="LV10" s="59"/>
      <c r="LW10" s="59"/>
      <c r="LX10" s="59"/>
      <c r="LY10" s="59"/>
      <c r="LZ10" s="59"/>
      <c r="MA10" s="59"/>
      <c r="MB10" s="59"/>
      <c r="MC10" s="59"/>
      <c r="MD10" s="59"/>
      <c r="ME10" s="59"/>
      <c r="MF10" s="59"/>
      <c r="MG10" s="59"/>
      <c r="MH10" s="59"/>
      <c r="MI10" s="59"/>
      <c r="MJ10" s="59"/>
      <c r="MK10" s="59"/>
      <c r="ML10" s="59"/>
      <c r="MM10" s="59"/>
      <c r="MN10" s="59"/>
      <c r="MO10" s="59"/>
      <c r="MP10" s="59"/>
      <c r="MQ10" s="59"/>
      <c r="MR10" s="59"/>
      <c r="MS10" s="59"/>
      <c r="MT10" s="59"/>
      <c r="MU10" s="59"/>
      <c r="MV10" s="59"/>
      <c r="MW10" s="59"/>
      <c r="MX10" s="59"/>
      <c r="MY10" s="59"/>
      <c r="MZ10" s="59"/>
      <c r="NA10" s="59"/>
      <c r="NB10" s="59"/>
      <c r="NC10" s="59"/>
      <c r="ND10" s="59"/>
      <c r="NE10" s="59"/>
      <c r="NF10" s="59"/>
      <c r="NG10" s="59"/>
      <c r="NH10" s="59"/>
      <c r="NI10" s="59"/>
      <c r="NJ10" s="59"/>
      <c r="NK10" s="59"/>
      <c r="NL10" s="59"/>
      <c r="NM10" s="59"/>
      <c r="NN10" s="59"/>
      <c r="NO10" s="59"/>
      <c r="NP10" s="59"/>
      <c r="NQ10" s="59"/>
      <c r="NR10" s="59"/>
      <c r="NS10" s="59"/>
      <c r="NT10" s="59"/>
      <c r="NU10" s="59"/>
      <c r="NV10" s="59"/>
      <c r="NW10" s="59"/>
      <c r="NX10" s="59"/>
      <c r="NY10" s="59"/>
      <c r="NZ10" s="59"/>
      <c r="OA10" s="59"/>
      <c r="OB10" s="59"/>
      <c r="OC10" s="59"/>
      <c r="OD10" s="59"/>
      <c r="OE10" s="59"/>
      <c r="OF10" s="59"/>
      <c r="OG10" s="59"/>
      <c r="OH10" s="59"/>
      <c r="OI10" s="59"/>
      <c r="OJ10" s="59"/>
      <c r="OK10" s="59"/>
      <c r="OL10" s="59"/>
      <c r="OM10" s="59"/>
      <c r="ON10" s="59"/>
      <c r="OO10" s="59"/>
      <c r="OP10" s="59"/>
      <c r="OQ10" s="59"/>
      <c r="OR10" s="59"/>
      <c r="OS10" s="59"/>
      <c r="OT10" s="59"/>
      <c r="OU10" s="59"/>
      <c r="OV10" s="59"/>
      <c r="OW10" s="59"/>
      <c r="OX10" s="59"/>
      <c r="OY10" s="59"/>
      <c r="OZ10" s="59"/>
      <c r="PA10" s="59"/>
      <c r="PB10" s="59"/>
      <c r="PC10" s="59"/>
      <c r="PD10" s="59"/>
      <c r="PE10" s="59"/>
      <c r="PF10" s="59"/>
      <c r="PG10" s="59"/>
      <c r="PH10" s="59"/>
      <c r="PI10" s="59"/>
      <c r="PJ10" s="59"/>
      <c r="PK10" s="59"/>
      <c r="PL10" s="59"/>
      <c r="PM10" s="59"/>
      <c r="PN10" s="59"/>
      <c r="PO10" s="59"/>
      <c r="PP10" s="59"/>
      <c r="PQ10" s="59"/>
      <c r="PR10" s="59"/>
      <c r="PS10" s="59"/>
      <c r="PT10" s="59"/>
      <c r="PU10" s="59"/>
      <c r="PV10" s="59"/>
      <c r="PW10" s="59"/>
      <c r="PX10" s="59"/>
      <c r="PY10" s="59"/>
      <c r="PZ10" s="59"/>
      <c r="QA10" s="59"/>
      <c r="QB10" s="59"/>
      <c r="QC10" s="59"/>
      <c r="QD10" s="59"/>
      <c r="QE10" s="59"/>
      <c r="QF10" s="59"/>
      <c r="QG10" s="59"/>
      <c r="QH10" s="59"/>
      <c r="QI10" s="59"/>
      <c r="QJ10" s="59"/>
      <c r="QK10" s="59"/>
      <c r="QL10" s="59"/>
      <c r="QM10" s="59"/>
      <c r="QN10" s="59"/>
      <c r="QO10" s="59"/>
      <c r="QP10" s="59"/>
      <c r="QQ10" s="59"/>
      <c r="QR10" s="59"/>
      <c r="QS10" s="59"/>
      <c r="QT10" s="59"/>
      <c r="QU10" s="59"/>
      <c r="QV10" s="59"/>
      <c r="QW10" s="59"/>
      <c r="QX10" s="59"/>
      <c r="QY10" s="59"/>
      <c r="QZ10" s="59"/>
      <c r="RA10" s="59"/>
      <c r="RB10" s="59"/>
      <c r="RC10" s="59"/>
      <c r="RD10" s="59"/>
      <c r="RE10" s="59"/>
      <c r="RF10" s="59"/>
      <c r="RG10" s="59"/>
      <c r="RH10" s="59"/>
      <c r="RI10" s="59"/>
      <c r="RJ10" s="59"/>
      <c r="RK10" s="59"/>
      <c r="RL10" s="59"/>
      <c r="RM10" s="59"/>
      <c r="RN10" s="59"/>
      <c r="RO10" s="59"/>
      <c r="RP10" s="59"/>
      <c r="RQ10" s="59"/>
      <c r="RR10" s="59"/>
      <c r="RS10" s="59"/>
      <c r="RT10" s="59"/>
      <c r="RU10" s="59"/>
      <c r="RV10" s="59"/>
      <c r="RW10" s="59"/>
      <c r="RX10" s="59"/>
      <c r="RY10" s="59"/>
      <c r="RZ10" s="59"/>
      <c r="SA10" s="59"/>
      <c r="SB10" s="59"/>
      <c r="SC10" s="59"/>
      <c r="SD10" s="59"/>
      <c r="SE10" s="59"/>
      <c r="SF10" s="59"/>
      <c r="SG10" s="59"/>
      <c r="SH10" s="59"/>
      <c r="SI10" s="59"/>
      <c r="SJ10" s="59"/>
      <c r="SK10" s="59"/>
      <c r="SL10" s="59"/>
      <c r="SM10" s="59"/>
      <c r="SN10" s="59"/>
      <c r="SO10" s="59"/>
      <c r="SP10" s="59"/>
      <c r="SQ10" s="59"/>
      <c r="SR10" s="59"/>
      <c r="SS10" s="59"/>
      <c r="ST10" s="59"/>
      <c r="SU10" s="59"/>
      <c r="SV10" s="59"/>
      <c r="SW10" s="59"/>
      <c r="SX10" s="59"/>
      <c r="SY10" s="59"/>
      <c r="SZ10" s="59"/>
      <c r="TA10" s="59"/>
      <c r="TB10" s="59"/>
      <c r="TC10" s="59"/>
      <c r="TD10" s="59"/>
      <c r="TE10" s="59"/>
      <c r="TF10" s="59"/>
      <c r="TG10" s="59"/>
      <c r="TH10" s="59"/>
      <c r="TI10" s="59"/>
      <c r="TJ10" s="59"/>
      <c r="TK10" s="59"/>
      <c r="TL10" s="59"/>
      <c r="TM10" s="59"/>
      <c r="TN10" s="59"/>
      <c r="TO10" s="59"/>
      <c r="TP10" s="59"/>
      <c r="TQ10" s="59"/>
      <c r="TR10" s="59"/>
      <c r="TS10" s="59"/>
      <c r="TT10" s="59"/>
      <c r="TU10" s="59"/>
      <c r="TV10" s="59"/>
      <c r="TW10" s="59"/>
      <c r="TX10" s="59"/>
      <c r="TY10" s="59"/>
      <c r="TZ10" s="59"/>
      <c r="UA10" s="59"/>
      <c r="UB10" s="59"/>
      <c r="UC10" s="59"/>
      <c r="UD10" s="59"/>
      <c r="UE10" s="59"/>
      <c r="UF10" s="59"/>
      <c r="UG10" s="59"/>
      <c r="UH10" s="59"/>
      <c r="UI10" s="59"/>
      <c r="UJ10" s="59"/>
      <c r="UK10" s="59"/>
      <c r="UL10" s="59"/>
      <c r="UM10" s="59"/>
      <c r="UN10" s="59"/>
      <c r="UO10" s="59"/>
      <c r="UP10" s="59"/>
      <c r="UQ10" s="59"/>
      <c r="UR10" s="59"/>
      <c r="US10" s="59"/>
      <c r="UT10" s="59"/>
      <c r="UU10" s="59"/>
      <c r="UV10" s="59"/>
      <c r="UW10" s="59"/>
      <c r="UX10" s="59"/>
      <c r="UY10" s="59"/>
      <c r="UZ10" s="59"/>
      <c r="VA10" s="59"/>
      <c r="VB10" s="59"/>
      <c r="VC10" s="59"/>
      <c r="VD10" s="59"/>
      <c r="VE10" s="59"/>
      <c r="VF10" s="59"/>
      <c r="VG10" s="59"/>
      <c r="VH10" s="59"/>
      <c r="VI10" s="59"/>
      <c r="VJ10" s="59"/>
      <c r="VK10" s="59"/>
      <c r="VL10" s="59"/>
      <c r="VM10" s="59"/>
      <c r="VN10" s="59"/>
      <c r="VO10" s="59"/>
      <c r="VP10" s="59"/>
      <c r="VQ10" s="59"/>
      <c r="VR10" s="59"/>
      <c r="VS10" s="59"/>
      <c r="VT10" s="59"/>
      <c r="VU10" s="59"/>
      <c r="VV10" s="59"/>
      <c r="VW10" s="59"/>
      <c r="VX10" s="59"/>
      <c r="VY10" s="59"/>
      <c r="VZ10" s="59"/>
      <c r="WA10" s="59"/>
      <c r="WB10" s="59"/>
      <c r="WC10" s="59"/>
      <c r="WD10" s="59"/>
      <c r="WE10" s="59"/>
      <c r="WF10" s="59"/>
      <c r="WG10" s="59"/>
      <c r="WH10" s="59"/>
      <c r="WI10" s="59"/>
      <c r="WJ10" s="59"/>
      <c r="WK10" s="59"/>
      <c r="WL10" s="59"/>
      <c r="WM10" s="59"/>
      <c r="WN10" s="59"/>
      <c r="WO10" s="59"/>
      <c r="WP10" s="59"/>
      <c r="WQ10" s="59"/>
      <c r="WR10" s="59"/>
      <c r="WS10" s="59"/>
      <c r="WT10" s="59"/>
      <c r="WU10" s="59"/>
      <c r="WV10" s="59"/>
      <c r="WW10" s="59"/>
      <c r="WX10" s="59"/>
      <c r="WY10" s="59"/>
      <c r="WZ10" s="59"/>
      <c r="XA10" s="59"/>
      <c r="XB10" s="59"/>
      <c r="XC10" s="59"/>
      <c r="XD10" s="59"/>
      <c r="XE10" s="59"/>
      <c r="XF10" s="59"/>
      <c r="XG10" s="59"/>
      <c r="XH10" s="59"/>
      <c r="XI10" s="59"/>
      <c r="XJ10" s="59"/>
      <c r="XK10" s="59"/>
      <c r="XL10" s="59"/>
      <c r="XM10" s="59"/>
      <c r="XN10" s="59"/>
      <c r="XO10" s="59"/>
      <c r="XP10" s="59"/>
      <c r="XQ10" s="59"/>
      <c r="XR10" s="59"/>
      <c r="XS10" s="59"/>
      <c r="XT10" s="59"/>
      <c r="XU10" s="59"/>
      <c r="XV10" s="59"/>
      <c r="XW10" s="59"/>
      <c r="XX10" s="59"/>
      <c r="XY10" s="59"/>
      <c r="XZ10" s="59"/>
      <c r="YA10" s="59"/>
      <c r="YB10" s="59"/>
      <c r="YC10" s="59"/>
      <c r="YD10" s="59"/>
      <c r="YE10" s="59"/>
      <c r="YF10" s="59"/>
      <c r="YG10" s="59"/>
      <c r="YH10" s="59"/>
      <c r="YI10" s="59"/>
      <c r="YJ10" s="59"/>
      <c r="YK10" s="59"/>
      <c r="YL10" s="59"/>
      <c r="YM10" s="59"/>
      <c r="YN10" s="59"/>
      <c r="YO10" s="59"/>
      <c r="YP10" s="59"/>
      <c r="YQ10" s="59"/>
      <c r="YR10" s="59"/>
      <c r="YS10" s="59"/>
      <c r="YT10" s="59"/>
      <c r="YU10" s="59"/>
      <c r="YV10" s="59"/>
      <c r="YW10" s="59"/>
      <c r="YX10" s="59"/>
      <c r="YY10" s="59"/>
      <c r="YZ10" s="59"/>
      <c r="ZA10" s="59"/>
      <c r="ZB10" s="59"/>
      <c r="ZC10" s="59"/>
      <c r="ZD10" s="59"/>
      <c r="ZE10" s="59"/>
      <c r="ZF10" s="59"/>
      <c r="ZG10" s="59"/>
      <c r="ZH10" s="59"/>
      <c r="ZI10" s="59"/>
      <c r="ZJ10" s="59"/>
      <c r="ZK10" s="59"/>
      <c r="ZL10" s="59"/>
      <c r="ZM10" s="59"/>
      <c r="ZN10" s="59"/>
      <c r="ZO10" s="59"/>
      <c r="ZP10" s="59"/>
      <c r="ZQ10" s="59"/>
      <c r="ZR10" s="59"/>
      <c r="ZS10" s="59"/>
      <c r="ZT10" s="59"/>
      <c r="ZU10" s="59"/>
      <c r="ZV10" s="59"/>
      <c r="ZW10" s="59"/>
      <c r="ZX10" s="59"/>
      <c r="ZY10" s="59"/>
      <c r="ZZ10" s="59"/>
      <c r="AAA10" s="59"/>
      <c r="AAB10" s="59"/>
      <c r="AAC10" s="59"/>
      <c r="AAD10" s="59"/>
      <c r="AAE10" s="59"/>
      <c r="AAF10" s="59"/>
      <c r="AAG10" s="59"/>
      <c r="AAH10" s="59"/>
      <c r="AAI10" s="59"/>
      <c r="AAJ10" s="59"/>
      <c r="AAK10" s="59"/>
      <c r="AAL10" s="59"/>
      <c r="AAM10" s="59"/>
      <c r="AAN10" s="59"/>
      <c r="AAO10" s="59"/>
      <c r="AAP10" s="59"/>
      <c r="AAQ10" s="59"/>
      <c r="AAR10" s="59"/>
      <c r="AAS10" s="59"/>
      <c r="AAT10" s="59"/>
    </row>
    <row r="11" spans="1:722">
      <c r="A11" s="59"/>
      <c r="B11" s="59"/>
      <c r="C11" s="59"/>
      <c r="D11" s="59"/>
      <c r="E11" s="59"/>
      <c r="F11" s="59"/>
      <c r="G11" s="59"/>
      <c r="H11" s="59"/>
      <c r="I11" s="80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  <c r="DG11" s="59"/>
      <c r="DH11" s="59"/>
      <c r="DI11" s="59"/>
      <c r="DJ11" s="59"/>
      <c r="DK11" s="59"/>
      <c r="DL11" s="59"/>
      <c r="DM11" s="59"/>
      <c r="DN11" s="59"/>
      <c r="DO11" s="59"/>
      <c r="DP11" s="59"/>
      <c r="DQ11" s="59"/>
      <c r="DR11" s="59"/>
      <c r="DS11" s="59"/>
      <c r="DT11" s="59"/>
      <c r="DU11" s="59"/>
      <c r="DV11" s="59"/>
      <c r="DW11" s="59"/>
      <c r="DX11" s="59"/>
      <c r="DY11" s="59"/>
      <c r="DZ11" s="59"/>
      <c r="EA11" s="59"/>
      <c r="EB11" s="59"/>
      <c r="EC11" s="59"/>
      <c r="ED11" s="59"/>
      <c r="EE11" s="59"/>
      <c r="EF11" s="59"/>
      <c r="EG11" s="59"/>
      <c r="EH11" s="59"/>
      <c r="EI11" s="59"/>
      <c r="EJ11" s="59"/>
      <c r="EK11" s="59"/>
      <c r="EL11" s="59"/>
      <c r="EM11" s="59"/>
      <c r="EN11" s="59"/>
      <c r="EO11" s="59"/>
      <c r="EP11" s="59"/>
      <c r="EQ11" s="59"/>
      <c r="ER11" s="59"/>
      <c r="ES11" s="59"/>
      <c r="ET11" s="59"/>
      <c r="EU11" s="59"/>
      <c r="EV11" s="59"/>
      <c r="EW11" s="59"/>
      <c r="EX11" s="59"/>
      <c r="EY11" s="59"/>
      <c r="EZ11" s="59"/>
      <c r="FA11" s="59"/>
      <c r="FB11" s="59"/>
      <c r="FC11" s="59"/>
      <c r="FD11" s="59"/>
      <c r="FE11" s="59"/>
      <c r="FF11" s="59"/>
      <c r="FG11" s="59"/>
      <c r="FH11" s="59"/>
      <c r="FI11" s="59"/>
      <c r="FJ11" s="59"/>
      <c r="FK11" s="59"/>
      <c r="FL11" s="59"/>
      <c r="FM11" s="59"/>
      <c r="FN11" s="59"/>
      <c r="FO11" s="59"/>
      <c r="FP11" s="59"/>
      <c r="FQ11" s="59"/>
      <c r="FR11" s="59"/>
      <c r="FS11" s="59"/>
      <c r="FT11" s="59"/>
      <c r="FU11" s="59"/>
      <c r="FV11" s="59"/>
      <c r="FW11" s="59"/>
      <c r="FX11" s="59"/>
      <c r="FY11" s="59"/>
      <c r="FZ11" s="59"/>
      <c r="GA11" s="59"/>
      <c r="GB11" s="59"/>
      <c r="GC11" s="59"/>
      <c r="GD11" s="59"/>
      <c r="GE11" s="59"/>
      <c r="GF11" s="59"/>
      <c r="GG11" s="59"/>
      <c r="GH11" s="59"/>
      <c r="GI11" s="59"/>
      <c r="GJ11" s="59"/>
      <c r="GK11" s="59"/>
      <c r="GL11" s="59"/>
      <c r="GM11" s="59"/>
      <c r="GN11" s="59"/>
      <c r="GO11" s="59"/>
      <c r="GP11" s="59"/>
      <c r="GQ11" s="59"/>
      <c r="GR11" s="59"/>
      <c r="GS11" s="59"/>
      <c r="GT11" s="59"/>
      <c r="GU11" s="59"/>
      <c r="GV11" s="59"/>
      <c r="GW11" s="59"/>
      <c r="GX11" s="59"/>
      <c r="GY11" s="59"/>
      <c r="GZ11" s="59"/>
      <c r="HA11" s="59"/>
      <c r="HB11" s="59"/>
      <c r="HC11" s="59"/>
      <c r="HD11" s="59"/>
      <c r="HE11" s="59"/>
      <c r="HF11" s="59"/>
      <c r="HG11" s="59"/>
      <c r="HH11" s="59"/>
      <c r="HI11" s="59"/>
      <c r="HJ11" s="59"/>
      <c r="HK11" s="59"/>
      <c r="HL11" s="59"/>
      <c r="HM11" s="59"/>
      <c r="HN11" s="59"/>
      <c r="HO11" s="59"/>
      <c r="HP11" s="59"/>
      <c r="HQ11" s="59"/>
      <c r="HR11" s="59"/>
      <c r="HS11" s="59"/>
      <c r="HT11" s="59"/>
      <c r="HU11" s="59"/>
      <c r="HV11" s="59"/>
      <c r="HW11" s="59"/>
      <c r="HX11" s="59"/>
      <c r="HY11" s="59"/>
      <c r="HZ11" s="59"/>
      <c r="IA11" s="59"/>
      <c r="IB11" s="59"/>
      <c r="IC11" s="59"/>
      <c r="ID11" s="59"/>
      <c r="IE11" s="59"/>
      <c r="IF11" s="59"/>
      <c r="IG11" s="59"/>
      <c r="IH11" s="59"/>
      <c r="II11" s="59"/>
      <c r="IJ11" s="59"/>
      <c r="IK11" s="59"/>
      <c r="IL11" s="59"/>
      <c r="IM11" s="59"/>
      <c r="IN11" s="59"/>
      <c r="IO11" s="59"/>
      <c r="IP11" s="59"/>
      <c r="IQ11" s="59"/>
      <c r="IR11" s="59"/>
      <c r="IS11" s="59"/>
      <c r="IT11" s="59"/>
      <c r="IU11" s="59"/>
      <c r="IV11" s="59"/>
      <c r="IW11" s="59"/>
      <c r="IX11" s="59"/>
      <c r="IY11" s="59"/>
      <c r="IZ11" s="59"/>
      <c r="JA11" s="59"/>
      <c r="JB11" s="59"/>
      <c r="JC11" s="59"/>
      <c r="JD11" s="59"/>
      <c r="JE11" s="59"/>
      <c r="JF11" s="59"/>
      <c r="JG11" s="59"/>
      <c r="JH11" s="59"/>
      <c r="JI11" s="59"/>
      <c r="JJ11" s="59"/>
      <c r="JK11" s="59"/>
      <c r="JL11" s="59"/>
      <c r="JM11" s="59"/>
      <c r="JN11" s="59"/>
      <c r="JO11" s="59"/>
      <c r="JP11" s="59"/>
      <c r="JQ11" s="59"/>
      <c r="JR11" s="59"/>
      <c r="JS11" s="59"/>
      <c r="JT11" s="59"/>
      <c r="JU11" s="59"/>
      <c r="JV11" s="59"/>
      <c r="JW11" s="59"/>
      <c r="JX11" s="59"/>
      <c r="JY11" s="59"/>
      <c r="JZ11" s="59"/>
      <c r="KA11" s="59"/>
      <c r="KB11" s="59"/>
      <c r="KC11" s="59"/>
      <c r="KD11" s="59"/>
      <c r="KE11" s="59"/>
      <c r="KF11" s="59"/>
      <c r="KG11" s="59"/>
      <c r="KH11" s="59"/>
      <c r="KI11" s="59"/>
      <c r="KJ11" s="59"/>
      <c r="KK11" s="59"/>
      <c r="KL11" s="59"/>
      <c r="KM11" s="59"/>
      <c r="KN11" s="59"/>
      <c r="KO11" s="59"/>
      <c r="KP11" s="59"/>
      <c r="KQ11" s="59"/>
      <c r="KR11" s="59"/>
      <c r="KS11" s="59"/>
      <c r="KT11" s="59"/>
      <c r="KU11" s="59"/>
      <c r="KV11" s="59"/>
      <c r="KW11" s="59"/>
      <c r="KX11" s="59"/>
      <c r="KY11" s="59"/>
      <c r="KZ11" s="59"/>
      <c r="LA11" s="59"/>
      <c r="LB11" s="59"/>
      <c r="LC11" s="59"/>
      <c r="LD11" s="59"/>
      <c r="LE11" s="59"/>
      <c r="LF11" s="59"/>
      <c r="LG11" s="59"/>
      <c r="LH11" s="59"/>
      <c r="LI11" s="59"/>
      <c r="LJ11" s="59"/>
      <c r="LK11" s="59"/>
      <c r="LL11" s="59"/>
      <c r="LM11" s="59"/>
      <c r="LN11" s="59"/>
      <c r="LO11" s="59"/>
      <c r="LP11" s="59"/>
      <c r="LQ11" s="59"/>
      <c r="LR11" s="59"/>
      <c r="LS11" s="59"/>
      <c r="LT11" s="59"/>
      <c r="LU11" s="59"/>
      <c r="LV11" s="59"/>
      <c r="LW11" s="59"/>
      <c r="LX11" s="59"/>
      <c r="LY11" s="59"/>
      <c r="LZ11" s="59"/>
      <c r="MA11" s="59"/>
      <c r="MB11" s="59"/>
      <c r="MC11" s="59"/>
      <c r="MD11" s="59"/>
      <c r="ME11" s="59"/>
      <c r="MF11" s="59"/>
      <c r="MG11" s="59"/>
      <c r="MH11" s="59"/>
      <c r="MI11" s="59"/>
      <c r="MJ11" s="59"/>
      <c r="MK11" s="59"/>
      <c r="ML11" s="59"/>
      <c r="MM11" s="59"/>
      <c r="MN11" s="59"/>
      <c r="MO11" s="59"/>
      <c r="MP11" s="59"/>
      <c r="MQ11" s="59"/>
      <c r="MR11" s="59"/>
      <c r="MS11" s="59"/>
      <c r="MT11" s="59"/>
      <c r="MU11" s="59"/>
      <c r="MV11" s="59"/>
      <c r="MW11" s="59"/>
      <c r="MX11" s="59"/>
      <c r="MY11" s="59"/>
      <c r="MZ11" s="59"/>
      <c r="NA11" s="59"/>
      <c r="NB11" s="59"/>
      <c r="NC11" s="59"/>
      <c r="ND11" s="59"/>
      <c r="NE11" s="59"/>
      <c r="NF11" s="59"/>
      <c r="NG11" s="59"/>
      <c r="NH11" s="59"/>
      <c r="NI11" s="59"/>
      <c r="NJ11" s="59"/>
      <c r="NK11" s="59"/>
      <c r="NL11" s="59"/>
      <c r="NM11" s="59"/>
      <c r="NN11" s="59"/>
      <c r="NO11" s="59"/>
      <c r="NP11" s="59"/>
      <c r="NQ11" s="59"/>
      <c r="NR11" s="59"/>
      <c r="NS11" s="59"/>
      <c r="NT11" s="59"/>
      <c r="NU11" s="59"/>
      <c r="NV11" s="59"/>
      <c r="NW11" s="59"/>
      <c r="NX11" s="59"/>
      <c r="NY11" s="59"/>
      <c r="NZ11" s="59"/>
      <c r="OA11" s="59"/>
      <c r="OB11" s="59"/>
      <c r="OC11" s="59"/>
      <c r="OD11" s="59"/>
      <c r="OE11" s="59"/>
      <c r="OF11" s="59"/>
      <c r="OG11" s="59"/>
      <c r="OH11" s="59"/>
      <c r="OI11" s="59"/>
      <c r="OJ11" s="59"/>
      <c r="OK11" s="59"/>
      <c r="OL11" s="59"/>
      <c r="OM11" s="59"/>
      <c r="ON11" s="59"/>
      <c r="OO11" s="59"/>
      <c r="OP11" s="59"/>
      <c r="OQ11" s="59"/>
      <c r="OR11" s="59"/>
      <c r="OS11" s="59"/>
      <c r="OT11" s="59"/>
      <c r="OU11" s="59"/>
      <c r="OV11" s="59"/>
      <c r="OW11" s="59"/>
      <c r="OX11" s="59"/>
      <c r="OY11" s="59"/>
      <c r="OZ11" s="59"/>
      <c r="PA11" s="59"/>
      <c r="PB11" s="59"/>
      <c r="PC11" s="59"/>
      <c r="PD11" s="59"/>
      <c r="PE11" s="59"/>
      <c r="PF11" s="59"/>
      <c r="PG11" s="59"/>
      <c r="PH11" s="59"/>
      <c r="PI11" s="59"/>
      <c r="PJ11" s="59"/>
      <c r="PK11" s="59"/>
      <c r="PL11" s="59"/>
      <c r="PM11" s="59"/>
      <c r="PN11" s="59"/>
      <c r="PO11" s="59"/>
      <c r="PP11" s="59"/>
      <c r="PQ11" s="59"/>
      <c r="PR11" s="59"/>
      <c r="PS11" s="59"/>
      <c r="PT11" s="59"/>
      <c r="PU11" s="59"/>
      <c r="PV11" s="59"/>
      <c r="PW11" s="59"/>
      <c r="PX11" s="59"/>
      <c r="PY11" s="59"/>
      <c r="PZ11" s="59"/>
      <c r="QA11" s="59"/>
      <c r="QB11" s="59"/>
      <c r="QC11" s="59"/>
      <c r="QD11" s="59"/>
      <c r="QE11" s="59"/>
      <c r="QF11" s="59"/>
      <c r="QG11" s="59"/>
      <c r="QH11" s="59"/>
      <c r="QI11" s="59"/>
      <c r="QJ11" s="59"/>
      <c r="QK11" s="59"/>
      <c r="QL11" s="59"/>
      <c r="QM11" s="59"/>
      <c r="QN11" s="59"/>
      <c r="QO11" s="59"/>
      <c r="QP11" s="59"/>
      <c r="QQ11" s="59"/>
      <c r="QR11" s="59"/>
      <c r="QS11" s="59"/>
      <c r="QT11" s="59"/>
      <c r="QU11" s="59"/>
      <c r="QV11" s="59"/>
      <c r="QW11" s="59"/>
      <c r="QX11" s="59"/>
      <c r="QY11" s="59"/>
      <c r="QZ11" s="59"/>
      <c r="RA11" s="59"/>
      <c r="RB11" s="59"/>
      <c r="RC11" s="59"/>
      <c r="RD11" s="59"/>
      <c r="RE11" s="59"/>
      <c r="RF11" s="59"/>
      <c r="RG11" s="59"/>
      <c r="RH11" s="59"/>
      <c r="RI11" s="59"/>
      <c r="RJ11" s="59"/>
      <c r="RK11" s="59"/>
      <c r="RL11" s="59"/>
      <c r="RM11" s="59"/>
      <c r="RN11" s="59"/>
      <c r="RO11" s="59"/>
      <c r="RP11" s="59"/>
      <c r="RQ11" s="59"/>
      <c r="RR11" s="59"/>
      <c r="RS11" s="59"/>
      <c r="RT11" s="59"/>
      <c r="RU11" s="59"/>
      <c r="RV11" s="59"/>
      <c r="RW11" s="59"/>
      <c r="RX11" s="59"/>
      <c r="RY11" s="59"/>
      <c r="RZ11" s="59"/>
      <c r="SA11" s="59"/>
      <c r="SB11" s="59"/>
      <c r="SC11" s="59"/>
      <c r="SD11" s="59"/>
      <c r="SE11" s="59"/>
      <c r="SF11" s="59"/>
      <c r="SG11" s="59"/>
      <c r="SH11" s="59"/>
      <c r="SI11" s="59"/>
      <c r="SJ11" s="59"/>
      <c r="SK11" s="59"/>
      <c r="SL11" s="59"/>
      <c r="SM11" s="59"/>
      <c r="SN11" s="59"/>
      <c r="SO11" s="59"/>
      <c r="SP11" s="59"/>
      <c r="SQ11" s="59"/>
      <c r="SR11" s="59"/>
      <c r="SS11" s="59"/>
      <c r="ST11" s="59"/>
      <c r="SU11" s="59"/>
      <c r="SV11" s="59"/>
      <c r="SW11" s="59"/>
      <c r="SX11" s="59"/>
      <c r="SY11" s="59"/>
      <c r="SZ11" s="59"/>
      <c r="TA11" s="59"/>
      <c r="TB11" s="59"/>
      <c r="TC11" s="59"/>
      <c r="TD11" s="59"/>
      <c r="TE11" s="59"/>
      <c r="TF11" s="59"/>
      <c r="TG11" s="59"/>
      <c r="TH11" s="59"/>
      <c r="TI11" s="59"/>
      <c r="TJ11" s="59"/>
      <c r="TK11" s="59"/>
      <c r="TL11" s="59"/>
      <c r="TM11" s="59"/>
      <c r="TN11" s="59"/>
      <c r="TO11" s="59"/>
      <c r="TP11" s="59"/>
      <c r="TQ11" s="59"/>
      <c r="TR11" s="59"/>
      <c r="TS11" s="59"/>
      <c r="TT11" s="59"/>
      <c r="TU11" s="59"/>
      <c r="TV11" s="59"/>
      <c r="TW11" s="59"/>
      <c r="TX11" s="59"/>
      <c r="TY11" s="59"/>
      <c r="TZ11" s="59"/>
      <c r="UA11" s="59"/>
      <c r="UB11" s="59"/>
      <c r="UC11" s="59"/>
      <c r="UD11" s="59"/>
      <c r="UE11" s="59"/>
      <c r="UF11" s="59"/>
      <c r="UG11" s="59"/>
      <c r="UH11" s="59"/>
      <c r="UI11" s="59"/>
      <c r="UJ11" s="59"/>
      <c r="UK11" s="59"/>
      <c r="UL11" s="59"/>
      <c r="UM11" s="59"/>
      <c r="UN11" s="59"/>
      <c r="UO11" s="59"/>
      <c r="UP11" s="59"/>
      <c r="UQ11" s="59"/>
      <c r="UR11" s="59"/>
      <c r="US11" s="59"/>
      <c r="UT11" s="59"/>
      <c r="UU11" s="59"/>
      <c r="UV11" s="59"/>
      <c r="UW11" s="59"/>
      <c r="UX11" s="59"/>
      <c r="UY11" s="59"/>
      <c r="UZ11" s="59"/>
      <c r="VA11" s="59"/>
      <c r="VB11" s="59"/>
      <c r="VC11" s="59"/>
      <c r="VD11" s="59"/>
      <c r="VE11" s="59"/>
      <c r="VF11" s="59"/>
      <c r="VG11" s="59"/>
      <c r="VH11" s="59"/>
      <c r="VI11" s="59"/>
      <c r="VJ11" s="59"/>
      <c r="VK11" s="59"/>
      <c r="VL11" s="59"/>
      <c r="VM11" s="59"/>
      <c r="VN11" s="59"/>
      <c r="VO11" s="59"/>
      <c r="VP11" s="59"/>
      <c r="VQ11" s="59"/>
      <c r="VR11" s="59"/>
      <c r="VS11" s="59"/>
      <c r="VT11" s="59"/>
      <c r="VU11" s="59"/>
      <c r="VV11" s="59"/>
      <c r="VW11" s="59"/>
      <c r="VX11" s="59"/>
      <c r="VY11" s="59"/>
      <c r="VZ11" s="59"/>
      <c r="WA11" s="59"/>
      <c r="WB11" s="59"/>
      <c r="WC11" s="59"/>
      <c r="WD11" s="59"/>
      <c r="WE11" s="59"/>
      <c r="WF11" s="59"/>
      <c r="WG11" s="59"/>
      <c r="WH11" s="59"/>
      <c r="WI11" s="59"/>
      <c r="WJ11" s="59"/>
      <c r="WK11" s="59"/>
      <c r="WL11" s="59"/>
      <c r="WM11" s="59"/>
      <c r="WN11" s="59"/>
      <c r="WO11" s="59"/>
      <c r="WP11" s="59"/>
      <c r="WQ11" s="59"/>
      <c r="WR11" s="59"/>
      <c r="WS11" s="59"/>
      <c r="WT11" s="59"/>
      <c r="WU11" s="59"/>
      <c r="WV11" s="59"/>
      <c r="WW11" s="59"/>
      <c r="WX11" s="59"/>
      <c r="WY11" s="59"/>
      <c r="WZ11" s="59"/>
      <c r="XA11" s="59"/>
      <c r="XB11" s="59"/>
      <c r="XC11" s="59"/>
      <c r="XD11" s="59"/>
      <c r="XE11" s="59"/>
      <c r="XF11" s="59"/>
      <c r="XG11" s="59"/>
      <c r="XH11" s="59"/>
      <c r="XI11" s="59"/>
      <c r="XJ11" s="59"/>
      <c r="XK11" s="59"/>
      <c r="XL11" s="59"/>
      <c r="XM11" s="59"/>
      <c r="XN11" s="59"/>
      <c r="XO11" s="59"/>
      <c r="XP11" s="59"/>
      <c r="XQ11" s="59"/>
      <c r="XR11" s="59"/>
      <c r="XS11" s="59"/>
      <c r="XT11" s="59"/>
      <c r="XU11" s="59"/>
      <c r="XV11" s="59"/>
      <c r="XW11" s="59"/>
      <c r="XX11" s="59"/>
      <c r="XY11" s="59"/>
      <c r="XZ11" s="59"/>
      <c r="YA11" s="59"/>
      <c r="YB11" s="59"/>
      <c r="YC11" s="59"/>
      <c r="YD11" s="59"/>
      <c r="YE11" s="59"/>
      <c r="YF11" s="59"/>
      <c r="YG11" s="59"/>
      <c r="YH11" s="59"/>
      <c r="YI11" s="59"/>
      <c r="YJ11" s="59"/>
      <c r="YK11" s="59"/>
      <c r="YL11" s="59"/>
      <c r="YM11" s="59"/>
      <c r="YN11" s="59"/>
      <c r="YO11" s="59"/>
      <c r="YP11" s="59"/>
      <c r="YQ11" s="59"/>
      <c r="YR11" s="59"/>
      <c r="YS11" s="59"/>
      <c r="YT11" s="59"/>
      <c r="YU11" s="59"/>
      <c r="YV11" s="59"/>
      <c r="YW11" s="59"/>
      <c r="YX11" s="59"/>
      <c r="YY11" s="59"/>
      <c r="YZ11" s="59"/>
      <c r="ZA11" s="59"/>
      <c r="ZB11" s="59"/>
      <c r="ZC11" s="59"/>
      <c r="ZD11" s="59"/>
      <c r="ZE11" s="59"/>
      <c r="ZF11" s="59"/>
      <c r="ZG11" s="59"/>
      <c r="ZH11" s="59"/>
      <c r="ZI11" s="59"/>
      <c r="ZJ11" s="59"/>
      <c r="ZK11" s="59"/>
      <c r="ZL11" s="59"/>
      <c r="ZM11" s="59"/>
      <c r="ZN11" s="59"/>
      <c r="ZO11" s="59"/>
      <c r="ZP11" s="59"/>
      <c r="ZQ11" s="59"/>
      <c r="ZR11" s="59"/>
      <c r="ZS11" s="59"/>
      <c r="ZT11" s="59"/>
      <c r="ZU11" s="59"/>
      <c r="ZV11" s="59"/>
      <c r="ZW11" s="59"/>
      <c r="ZX11" s="59"/>
      <c r="ZY11" s="59"/>
      <c r="ZZ11" s="59"/>
      <c r="AAA11" s="59"/>
      <c r="AAB11" s="59"/>
      <c r="AAC11" s="59"/>
      <c r="AAD11" s="59"/>
      <c r="AAE11" s="59"/>
      <c r="AAF11" s="59"/>
      <c r="AAG11" s="59"/>
      <c r="AAH11" s="59"/>
      <c r="AAI11" s="59"/>
      <c r="AAJ11" s="59"/>
      <c r="AAK11" s="59"/>
      <c r="AAL11" s="59"/>
      <c r="AAM11" s="59"/>
      <c r="AAN11" s="59"/>
      <c r="AAO11" s="59"/>
      <c r="AAP11" s="59"/>
      <c r="AAQ11" s="59"/>
      <c r="AAR11" s="59"/>
      <c r="AAS11" s="59"/>
      <c r="AAT11" s="59"/>
    </row>
    <row r="13" spans="1:722">
      <c r="A13" s="152"/>
      <c r="B13" s="152"/>
      <c r="C13" s="152"/>
      <c r="D13" s="152"/>
      <c r="E13" s="152"/>
      <c r="F13" s="152"/>
      <c r="K13" s="152"/>
    </row>
    <row r="14" spans="1:722" s="134" customFormat="1" ht="15">
      <c r="A14" s="153"/>
      <c r="B14" s="136"/>
      <c r="C14" s="136"/>
      <c r="D14" s="136"/>
      <c r="E14" s="153"/>
      <c r="F14" s="153"/>
      <c r="K14" s="153"/>
      <c r="L14" s="135"/>
      <c r="M14" s="135"/>
      <c r="N14" s="135"/>
      <c r="O14" s="135"/>
      <c r="P14" s="135"/>
      <c r="Q14" s="136"/>
      <c r="R14" s="137"/>
      <c r="S14" s="137"/>
    </row>
    <row r="15" spans="1:722" s="138" customFormat="1" ht="15">
      <c r="A15" s="139"/>
      <c r="B15" s="154"/>
      <c r="C15" s="154"/>
      <c r="D15" s="155"/>
      <c r="E15" s="155"/>
      <c r="F15" s="155"/>
      <c r="G15" s="239"/>
      <c r="H15" s="239"/>
      <c r="I15" s="142"/>
      <c r="J15" s="140"/>
      <c r="K15" s="157"/>
      <c r="L15" s="135"/>
      <c r="M15" s="135"/>
      <c r="N15" s="135"/>
      <c r="O15" s="135"/>
      <c r="P15" s="135"/>
      <c r="Q15" s="141"/>
      <c r="R15" s="142"/>
      <c r="S15" s="140"/>
    </row>
    <row r="16" spans="1:722" s="143" customFormat="1" ht="15.75">
      <c r="A16" s="221" t="s">
        <v>278</v>
      </c>
      <c r="B16" s="221"/>
      <c r="C16" s="221"/>
      <c r="D16" s="145"/>
      <c r="E16" s="151" t="s">
        <v>253</v>
      </c>
      <c r="F16" s="145"/>
      <c r="G16" s="221" t="s">
        <v>442</v>
      </c>
      <c r="H16" s="221"/>
      <c r="J16" s="144"/>
      <c r="K16" s="145"/>
      <c r="L16" s="144"/>
      <c r="M16" s="135"/>
      <c r="N16" s="135"/>
      <c r="O16" s="135"/>
      <c r="P16" s="135"/>
      <c r="Q16" s="146"/>
      <c r="S16" s="144"/>
    </row>
    <row r="17" spans="1:722" s="147" customFormat="1" ht="15.75">
      <c r="A17" s="222" t="s">
        <v>279</v>
      </c>
      <c r="B17" s="222"/>
      <c r="C17" s="222"/>
      <c r="D17" s="149"/>
      <c r="E17" s="156" t="s">
        <v>254</v>
      </c>
      <c r="F17" s="156"/>
      <c r="G17" s="222" t="s">
        <v>441</v>
      </c>
      <c r="H17" s="222"/>
      <c r="J17" s="148"/>
      <c r="K17" s="156"/>
      <c r="L17" s="148"/>
      <c r="M17" s="135"/>
      <c r="N17" s="135"/>
      <c r="O17" s="135"/>
      <c r="P17" s="135"/>
      <c r="Q17" s="150"/>
      <c r="S17" s="148"/>
    </row>
    <row r="18" spans="1:722" s="104" customFormat="1" ht="23.25">
      <c r="A18" s="116"/>
      <c r="B18" s="117"/>
      <c r="C18" s="117"/>
      <c r="D18" s="117"/>
      <c r="E18" s="114"/>
      <c r="F18" s="114"/>
      <c r="G18" s="118"/>
      <c r="J18" s="118"/>
      <c r="K18" s="158"/>
    </row>
    <row r="19" spans="1:722" s="104" customFormat="1" ht="23.25">
      <c r="A19" s="116"/>
      <c r="B19" s="117"/>
      <c r="C19" s="117"/>
      <c r="D19" s="117"/>
      <c r="E19" s="103"/>
      <c r="F19" s="103"/>
      <c r="G19" s="118"/>
      <c r="J19" s="118"/>
      <c r="K19" s="103"/>
    </row>
    <row r="20" spans="1:722" s="35" customFormat="1" ht="18">
      <c r="A20" s="82"/>
      <c r="B20" s="82"/>
      <c r="C20" s="82"/>
      <c r="D20" s="82"/>
      <c r="F20" s="84"/>
      <c r="G20" s="82"/>
      <c r="H20" s="82"/>
      <c r="I20" s="82"/>
      <c r="J20" s="82"/>
      <c r="K20" s="83"/>
      <c r="L20" s="83"/>
      <c r="M20" s="83"/>
      <c r="N20" s="83"/>
      <c r="O20" s="83"/>
      <c r="P20" s="83"/>
      <c r="Q20" s="84"/>
      <c r="R20" s="84"/>
      <c r="S20" s="84"/>
      <c r="T20" s="84"/>
      <c r="U20" s="84"/>
      <c r="V20" s="84"/>
      <c r="W20" s="84"/>
      <c r="X20" s="85"/>
      <c r="Y20" s="86"/>
      <c r="Z20" s="86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84"/>
      <c r="BE20" s="84"/>
      <c r="BF20" s="84"/>
      <c r="BG20" s="84"/>
      <c r="BH20" s="84"/>
      <c r="BI20" s="84"/>
      <c r="BJ20" s="84"/>
      <c r="BK20" s="84"/>
      <c r="BL20" s="84"/>
      <c r="BM20" s="84"/>
      <c r="BN20" s="84"/>
      <c r="BO20" s="84"/>
      <c r="BP20" s="84"/>
      <c r="BQ20" s="84"/>
      <c r="BR20" s="84"/>
      <c r="BS20" s="84"/>
      <c r="BT20" s="84"/>
      <c r="BU20" s="84"/>
      <c r="BV20" s="84"/>
      <c r="BW20" s="84"/>
      <c r="BX20" s="84"/>
      <c r="BY20" s="84"/>
      <c r="BZ20" s="84"/>
      <c r="CA20" s="84"/>
      <c r="CB20" s="84"/>
      <c r="CC20" s="84"/>
      <c r="CD20" s="84"/>
      <c r="CE20" s="84"/>
      <c r="CF20" s="84"/>
      <c r="CG20" s="84"/>
      <c r="CH20" s="84"/>
      <c r="CI20" s="84"/>
      <c r="CJ20" s="84"/>
      <c r="CK20" s="84"/>
      <c r="CL20" s="84"/>
      <c r="CM20" s="84"/>
      <c r="CN20" s="84"/>
      <c r="CO20" s="84"/>
      <c r="CP20" s="84"/>
      <c r="CQ20" s="84"/>
      <c r="CR20" s="84"/>
      <c r="CS20" s="84"/>
      <c r="CT20" s="84"/>
      <c r="CU20" s="84"/>
      <c r="CV20" s="84"/>
      <c r="CW20" s="84"/>
      <c r="CX20" s="84"/>
      <c r="CY20" s="84"/>
      <c r="CZ20" s="84"/>
      <c r="DA20" s="84"/>
      <c r="DB20" s="84"/>
      <c r="DC20" s="84"/>
      <c r="DD20" s="84"/>
      <c r="DE20" s="84"/>
      <c r="DF20" s="84"/>
      <c r="DG20" s="84"/>
      <c r="DH20" s="84"/>
      <c r="DI20" s="84"/>
      <c r="DJ20" s="84"/>
      <c r="DK20" s="84"/>
      <c r="DL20" s="84"/>
      <c r="DM20" s="84"/>
      <c r="DN20" s="84"/>
      <c r="DO20" s="84"/>
      <c r="DP20" s="84"/>
      <c r="DQ20" s="84"/>
      <c r="DR20" s="84"/>
      <c r="DS20" s="84"/>
      <c r="DT20" s="84"/>
      <c r="DU20" s="84"/>
      <c r="DV20" s="84"/>
      <c r="DW20" s="84"/>
      <c r="DX20" s="84"/>
      <c r="DY20" s="84"/>
      <c r="DZ20" s="84"/>
      <c r="EA20" s="84"/>
      <c r="EB20" s="84"/>
      <c r="EC20" s="84"/>
      <c r="ED20" s="84"/>
      <c r="EE20" s="84"/>
      <c r="EF20" s="84"/>
      <c r="EG20" s="84"/>
      <c r="EH20" s="84"/>
      <c r="EI20" s="84"/>
      <c r="EJ20" s="84"/>
      <c r="EK20" s="84"/>
      <c r="EL20" s="84"/>
      <c r="EM20" s="84"/>
      <c r="EN20" s="84"/>
      <c r="EO20" s="84"/>
      <c r="EP20" s="84"/>
      <c r="EQ20" s="84"/>
      <c r="ER20" s="84"/>
      <c r="ES20" s="84"/>
      <c r="ET20" s="84"/>
      <c r="EU20" s="84"/>
      <c r="EV20" s="84"/>
      <c r="EW20" s="84"/>
      <c r="EX20" s="84"/>
      <c r="EY20" s="84"/>
      <c r="EZ20" s="84"/>
      <c r="FA20" s="84"/>
      <c r="FB20" s="84"/>
      <c r="FC20" s="84"/>
      <c r="FD20" s="84"/>
      <c r="FE20" s="84"/>
      <c r="FF20" s="84"/>
      <c r="FG20" s="84"/>
      <c r="FH20" s="84"/>
      <c r="FI20" s="84"/>
      <c r="FJ20" s="84"/>
      <c r="FK20" s="84"/>
      <c r="FL20" s="84"/>
      <c r="FM20" s="84"/>
      <c r="FN20" s="84"/>
      <c r="FO20" s="84"/>
      <c r="FP20" s="84"/>
      <c r="FQ20" s="84"/>
      <c r="FR20" s="84"/>
      <c r="FS20" s="84"/>
      <c r="FT20" s="84"/>
      <c r="FU20" s="84"/>
      <c r="FV20" s="84"/>
      <c r="FW20" s="84"/>
      <c r="FX20" s="84"/>
      <c r="FY20" s="84"/>
      <c r="FZ20" s="84"/>
      <c r="GA20" s="84"/>
      <c r="GB20" s="84"/>
      <c r="GC20" s="84"/>
      <c r="GD20" s="84"/>
      <c r="GE20" s="84"/>
      <c r="GF20" s="84"/>
      <c r="GG20" s="84"/>
      <c r="GH20" s="84"/>
      <c r="GI20" s="84"/>
      <c r="GJ20" s="84"/>
      <c r="GK20" s="84"/>
      <c r="GL20" s="84"/>
      <c r="GM20" s="84"/>
      <c r="GN20" s="84"/>
      <c r="GO20" s="84"/>
      <c r="GP20" s="84"/>
      <c r="GQ20" s="84"/>
      <c r="GR20" s="84"/>
      <c r="GS20" s="84"/>
      <c r="GT20" s="84"/>
      <c r="GU20" s="84"/>
      <c r="GV20" s="84"/>
      <c r="GW20" s="84"/>
      <c r="GX20" s="84"/>
      <c r="GY20" s="84"/>
      <c r="GZ20" s="84"/>
      <c r="HA20" s="84"/>
      <c r="HB20" s="84"/>
      <c r="HC20" s="84"/>
      <c r="HD20" s="84"/>
      <c r="HE20" s="84"/>
      <c r="HF20" s="84"/>
      <c r="HG20" s="84"/>
      <c r="HH20" s="84"/>
      <c r="HI20" s="84"/>
      <c r="HJ20" s="84"/>
      <c r="HK20" s="84"/>
      <c r="HL20" s="84"/>
      <c r="HM20" s="84"/>
      <c r="HN20" s="84"/>
      <c r="HO20" s="84"/>
      <c r="HP20" s="84"/>
      <c r="HQ20" s="84"/>
      <c r="HR20" s="84"/>
      <c r="HS20" s="84"/>
      <c r="HT20" s="84"/>
      <c r="HU20" s="84"/>
      <c r="HV20" s="84"/>
      <c r="HW20" s="84"/>
      <c r="HX20" s="84"/>
      <c r="HY20" s="84"/>
      <c r="HZ20" s="84"/>
      <c r="IA20" s="84"/>
      <c r="IB20" s="84"/>
      <c r="IC20" s="84"/>
      <c r="ID20" s="84"/>
      <c r="IE20" s="84"/>
      <c r="IF20" s="84"/>
      <c r="IG20" s="84"/>
      <c r="IH20" s="84"/>
      <c r="II20" s="84"/>
      <c r="IJ20" s="84"/>
      <c r="IK20" s="84"/>
      <c r="IL20" s="84"/>
      <c r="IM20" s="84"/>
      <c r="IN20" s="84"/>
      <c r="IO20" s="84"/>
      <c r="IP20" s="84"/>
      <c r="IQ20" s="84"/>
      <c r="IR20" s="84"/>
      <c r="IS20" s="84"/>
      <c r="IT20" s="84"/>
      <c r="IU20" s="84"/>
      <c r="IV20" s="84"/>
      <c r="IW20" s="84"/>
      <c r="IX20" s="84"/>
      <c r="IY20" s="84"/>
      <c r="IZ20" s="84"/>
      <c r="JA20" s="84"/>
      <c r="JB20" s="84"/>
      <c r="JC20" s="84"/>
      <c r="JD20" s="84"/>
      <c r="JE20" s="84"/>
      <c r="JF20" s="84"/>
      <c r="JG20" s="84"/>
      <c r="JH20" s="84"/>
      <c r="JI20" s="84"/>
      <c r="JJ20" s="84"/>
      <c r="JK20" s="84"/>
      <c r="JL20" s="84"/>
      <c r="JM20" s="84"/>
      <c r="JN20" s="84"/>
      <c r="JO20" s="84"/>
      <c r="JP20" s="84"/>
      <c r="JQ20" s="84"/>
      <c r="JR20" s="84"/>
      <c r="JS20" s="84"/>
      <c r="JT20" s="84"/>
      <c r="JU20" s="84"/>
      <c r="JV20" s="84"/>
      <c r="JW20" s="84"/>
      <c r="JX20" s="84"/>
      <c r="JY20" s="84"/>
      <c r="JZ20" s="84"/>
      <c r="KA20" s="84"/>
      <c r="KB20" s="84"/>
      <c r="KC20" s="84"/>
      <c r="KD20" s="84"/>
      <c r="KE20" s="84"/>
      <c r="KF20" s="84"/>
      <c r="KG20" s="84"/>
      <c r="KH20" s="84"/>
      <c r="KI20" s="84"/>
      <c r="KJ20" s="84"/>
      <c r="KK20" s="84"/>
      <c r="KL20" s="84"/>
      <c r="KM20" s="84"/>
      <c r="KN20" s="84"/>
      <c r="KO20" s="84"/>
      <c r="KP20" s="84"/>
      <c r="KQ20" s="84"/>
      <c r="KR20" s="84"/>
      <c r="KS20" s="84"/>
      <c r="KT20" s="84"/>
      <c r="KU20" s="84"/>
      <c r="KV20" s="84"/>
      <c r="KW20" s="84"/>
      <c r="KX20" s="84"/>
      <c r="KY20" s="84"/>
      <c r="KZ20" s="84"/>
      <c r="LA20" s="84"/>
      <c r="LB20" s="84"/>
      <c r="LC20" s="84"/>
      <c r="LD20" s="84"/>
      <c r="LE20" s="84"/>
      <c r="LF20" s="84"/>
      <c r="LG20" s="84"/>
      <c r="LH20" s="84"/>
      <c r="LI20" s="84"/>
      <c r="LJ20" s="84"/>
      <c r="LK20" s="84"/>
      <c r="LL20" s="84"/>
      <c r="LM20" s="84"/>
      <c r="LN20" s="84"/>
      <c r="LO20" s="84"/>
      <c r="LP20" s="84"/>
      <c r="LQ20" s="84"/>
      <c r="LR20" s="84"/>
      <c r="LS20" s="84"/>
      <c r="LT20" s="84"/>
      <c r="LU20" s="84"/>
      <c r="LV20" s="84"/>
      <c r="LW20" s="84"/>
      <c r="LX20" s="84"/>
      <c r="LY20" s="84"/>
      <c r="LZ20" s="84"/>
      <c r="MA20" s="84"/>
      <c r="MB20" s="84"/>
      <c r="MC20" s="84"/>
      <c r="MD20" s="84"/>
      <c r="ME20" s="84"/>
      <c r="MF20" s="84"/>
      <c r="MG20" s="84"/>
      <c r="MH20" s="84"/>
      <c r="MI20" s="84"/>
      <c r="MJ20" s="84"/>
      <c r="MK20" s="84"/>
      <c r="ML20" s="84"/>
      <c r="MM20" s="84"/>
      <c r="MN20" s="84"/>
      <c r="MO20" s="84"/>
      <c r="MP20" s="84"/>
      <c r="MQ20" s="84"/>
      <c r="MR20" s="84"/>
      <c r="MS20" s="84"/>
      <c r="MT20" s="84"/>
      <c r="MU20" s="84"/>
      <c r="MV20" s="84"/>
      <c r="MW20" s="84"/>
      <c r="MX20" s="84"/>
      <c r="MY20" s="84"/>
      <c r="MZ20" s="84"/>
      <c r="NA20" s="84"/>
      <c r="NB20" s="84"/>
      <c r="NC20" s="84"/>
      <c r="ND20" s="84"/>
      <c r="NE20" s="84"/>
      <c r="NF20" s="84"/>
      <c r="NG20" s="84"/>
      <c r="NH20" s="84"/>
      <c r="NI20" s="84"/>
      <c r="NJ20" s="84"/>
      <c r="NK20" s="84"/>
      <c r="NL20" s="84"/>
      <c r="NM20" s="84"/>
      <c r="NN20" s="84"/>
      <c r="NO20" s="84"/>
      <c r="NP20" s="84"/>
      <c r="NQ20" s="84"/>
      <c r="NR20" s="84"/>
      <c r="NS20" s="84"/>
      <c r="NT20" s="84"/>
      <c r="NU20" s="84"/>
      <c r="NV20" s="84"/>
      <c r="NW20" s="84"/>
      <c r="NX20" s="84"/>
      <c r="NY20" s="84"/>
      <c r="NZ20" s="84"/>
      <c r="OA20" s="84"/>
      <c r="OB20" s="84"/>
      <c r="OC20" s="84"/>
      <c r="OD20" s="84"/>
      <c r="OE20" s="84"/>
      <c r="OF20" s="84"/>
      <c r="OG20" s="84"/>
      <c r="OH20" s="84"/>
      <c r="OI20" s="84"/>
      <c r="OJ20" s="84"/>
      <c r="OK20" s="84"/>
      <c r="OL20" s="84"/>
      <c r="OM20" s="84"/>
      <c r="ON20" s="84"/>
      <c r="OO20" s="84"/>
      <c r="OP20" s="84"/>
      <c r="OQ20" s="84"/>
      <c r="OR20" s="84"/>
      <c r="OS20" s="84"/>
      <c r="OT20" s="84"/>
      <c r="OU20" s="84"/>
      <c r="OV20" s="84"/>
      <c r="OW20" s="84"/>
      <c r="OX20" s="84"/>
      <c r="OY20" s="84"/>
      <c r="OZ20" s="84"/>
      <c r="PA20" s="84"/>
      <c r="PB20" s="84"/>
      <c r="PC20" s="84"/>
      <c r="PD20" s="84"/>
      <c r="PE20" s="84"/>
      <c r="PF20" s="84"/>
      <c r="PG20" s="84"/>
      <c r="PH20" s="84"/>
      <c r="PI20" s="84"/>
      <c r="PJ20" s="84"/>
      <c r="PK20" s="84"/>
      <c r="PL20" s="84"/>
      <c r="PM20" s="84"/>
      <c r="PN20" s="84"/>
      <c r="PO20" s="84"/>
      <c r="PP20" s="84"/>
      <c r="PQ20" s="84"/>
      <c r="PR20" s="84"/>
      <c r="PS20" s="84"/>
      <c r="PT20" s="84"/>
      <c r="PU20" s="84"/>
      <c r="PV20" s="84"/>
      <c r="PW20" s="84"/>
      <c r="PX20" s="84"/>
      <c r="PY20" s="84"/>
      <c r="PZ20" s="84"/>
      <c r="QA20" s="84"/>
      <c r="QB20" s="84"/>
      <c r="QC20" s="84"/>
      <c r="QD20" s="84"/>
      <c r="QE20" s="84"/>
      <c r="QF20" s="84"/>
      <c r="QG20" s="84"/>
      <c r="QH20" s="84"/>
      <c r="QI20" s="84"/>
      <c r="QJ20" s="84"/>
      <c r="QK20" s="84"/>
      <c r="QL20" s="84"/>
      <c r="QM20" s="84"/>
      <c r="QN20" s="84"/>
      <c r="QO20" s="84"/>
      <c r="QP20" s="84"/>
      <c r="QQ20" s="84"/>
      <c r="QR20" s="84"/>
      <c r="QS20" s="84"/>
      <c r="QT20" s="84"/>
      <c r="QU20" s="84"/>
      <c r="QV20" s="84"/>
      <c r="QW20" s="84"/>
      <c r="QX20" s="84"/>
      <c r="QY20" s="84"/>
      <c r="QZ20" s="84"/>
      <c r="RA20" s="84"/>
      <c r="RB20" s="84"/>
      <c r="RC20" s="84"/>
      <c r="RD20" s="84"/>
      <c r="RE20" s="84"/>
      <c r="RF20" s="84"/>
      <c r="RG20" s="84"/>
      <c r="RH20" s="84"/>
      <c r="RI20" s="84"/>
      <c r="RJ20" s="84"/>
      <c r="RK20" s="84"/>
      <c r="RL20" s="84"/>
      <c r="RM20" s="84"/>
      <c r="RN20" s="84"/>
      <c r="RO20" s="84"/>
      <c r="RP20" s="84"/>
      <c r="RQ20" s="84"/>
      <c r="RR20" s="84"/>
      <c r="RS20" s="84"/>
      <c r="RT20" s="84"/>
      <c r="RU20" s="84"/>
      <c r="RV20" s="84"/>
      <c r="RW20" s="84"/>
      <c r="RX20" s="84"/>
      <c r="RY20" s="84"/>
      <c r="RZ20" s="84"/>
      <c r="SA20" s="84"/>
      <c r="SB20" s="84"/>
      <c r="SC20" s="84"/>
      <c r="SD20" s="84"/>
      <c r="SE20" s="84"/>
      <c r="SF20" s="84"/>
      <c r="SG20" s="84"/>
      <c r="SH20" s="84"/>
      <c r="SI20" s="84"/>
      <c r="SJ20" s="84"/>
      <c r="SK20" s="84"/>
      <c r="SL20" s="84"/>
      <c r="SM20" s="84"/>
      <c r="SN20" s="84"/>
      <c r="SO20" s="84"/>
      <c r="SP20" s="84"/>
      <c r="SQ20" s="84"/>
      <c r="SR20" s="84"/>
      <c r="SS20" s="84"/>
      <c r="ST20" s="84"/>
      <c r="SU20" s="84"/>
      <c r="SV20" s="84"/>
      <c r="SW20" s="84"/>
      <c r="SX20" s="84"/>
      <c r="SY20" s="84"/>
      <c r="SZ20" s="84"/>
      <c r="TA20" s="84"/>
      <c r="TB20" s="84"/>
      <c r="TC20" s="84"/>
      <c r="TD20" s="84"/>
      <c r="TE20" s="84"/>
      <c r="TF20" s="84"/>
      <c r="TG20" s="84"/>
      <c r="TH20" s="84"/>
      <c r="TI20" s="84"/>
      <c r="TJ20" s="84"/>
      <c r="TK20" s="84"/>
      <c r="TL20" s="84"/>
      <c r="TM20" s="84"/>
      <c r="TN20" s="84"/>
      <c r="TO20" s="84"/>
      <c r="TP20" s="84"/>
      <c r="TQ20" s="84"/>
      <c r="TR20" s="84"/>
      <c r="TS20" s="84"/>
      <c r="TT20" s="84"/>
      <c r="TU20" s="84"/>
      <c r="TV20" s="84"/>
      <c r="TW20" s="84"/>
      <c r="TX20" s="84"/>
      <c r="TY20" s="84"/>
      <c r="TZ20" s="84"/>
      <c r="UA20" s="84"/>
      <c r="UB20" s="84"/>
      <c r="UC20" s="84"/>
      <c r="UD20" s="84"/>
      <c r="UE20" s="84"/>
      <c r="UF20" s="84"/>
      <c r="UG20" s="84"/>
      <c r="UH20" s="84"/>
      <c r="UI20" s="84"/>
      <c r="UJ20" s="84"/>
      <c r="UK20" s="84"/>
      <c r="UL20" s="84"/>
      <c r="UM20" s="84"/>
      <c r="UN20" s="84"/>
      <c r="UO20" s="84"/>
      <c r="UP20" s="84"/>
      <c r="UQ20" s="84"/>
      <c r="UR20" s="84"/>
      <c r="US20" s="84"/>
      <c r="UT20" s="84"/>
      <c r="UU20" s="84"/>
      <c r="UV20" s="84"/>
      <c r="UW20" s="84"/>
      <c r="UX20" s="84"/>
      <c r="UY20" s="84"/>
      <c r="UZ20" s="84"/>
      <c r="VA20" s="84"/>
      <c r="VB20" s="84"/>
      <c r="VC20" s="84"/>
      <c r="VD20" s="84"/>
      <c r="VE20" s="84"/>
      <c r="VF20" s="84"/>
      <c r="VG20" s="84"/>
      <c r="VH20" s="84"/>
      <c r="VI20" s="84"/>
      <c r="VJ20" s="84"/>
      <c r="VK20" s="84"/>
      <c r="VL20" s="84"/>
      <c r="VM20" s="84"/>
      <c r="VN20" s="84"/>
      <c r="VO20" s="84"/>
      <c r="VP20" s="84"/>
      <c r="VQ20" s="84"/>
      <c r="VR20" s="84"/>
      <c r="VS20" s="84"/>
      <c r="VT20" s="84"/>
      <c r="VU20" s="84"/>
      <c r="VV20" s="84"/>
      <c r="VW20" s="84"/>
      <c r="VX20" s="84"/>
      <c r="VY20" s="84"/>
      <c r="VZ20" s="84"/>
      <c r="WA20" s="84"/>
      <c r="WB20" s="84"/>
      <c r="WC20" s="84"/>
      <c r="WD20" s="84"/>
      <c r="WE20" s="84"/>
      <c r="WF20" s="84"/>
      <c r="WG20" s="84"/>
      <c r="WH20" s="84"/>
      <c r="WI20" s="84"/>
      <c r="WJ20" s="84"/>
      <c r="WK20" s="84"/>
      <c r="WL20" s="84"/>
      <c r="WM20" s="84"/>
      <c r="WN20" s="84"/>
      <c r="WO20" s="84"/>
      <c r="WP20" s="84"/>
      <c r="WQ20" s="84"/>
      <c r="WR20" s="84"/>
      <c r="WS20" s="84"/>
      <c r="WT20" s="84"/>
      <c r="WU20" s="84"/>
      <c r="WV20" s="84"/>
      <c r="WW20" s="84"/>
      <c r="WX20" s="84"/>
      <c r="WY20" s="84"/>
      <c r="WZ20" s="84"/>
      <c r="XA20" s="84"/>
      <c r="XB20" s="84"/>
      <c r="XC20" s="84"/>
      <c r="XD20" s="84"/>
      <c r="XE20" s="84"/>
      <c r="XF20" s="84"/>
      <c r="XG20" s="84"/>
      <c r="XH20" s="84"/>
      <c r="XI20" s="84"/>
      <c r="XJ20" s="84"/>
      <c r="XK20" s="84"/>
      <c r="XL20" s="84"/>
      <c r="XM20" s="84"/>
      <c r="XN20" s="84"/>
      <c r="XO20" s="84"/>
      <c r="XP20" s="84"/>
      <c r="XQ20" s="84"/>
      <c r="XR20" s="84"/>
      <c r="XS20" s="84"/>
      <c r="XT20" s="84"/>
      <c r="XU20" s="84"/>
      <c r="XV20" s="84"/>
      <c r="XW20" s="84"/>
      <c r="XX20" s="84"/>
      <c r="XY20" s="84"/>
      <c r="XZ20" s="84"/>
      <c r="YA20" s="84"/>
      <c r="YB20" s="84"/>
      <c r="YC20" s="84"/>
      <c r="YD20" s="84"/>
      <c r="YE20" s="84"/>
      <c r="YF20" s="84"/>
      <c r="YG20" s="84"/>
      <c r="YH20" s="84"/>
      <c r="YI20" s="84"/>
      <c r="YJ20" s="84"/>
      <c r="YK20" s="84"/>
      <c r="YL20" s="84"/>
      <c r="YM20" s="84"/>
      <c r="YN20" s="84"/>
      <c r="YO20" s="84"/>
      <c r="YP20" s="84"/>
      <c r="YQ20" s="84"/>
      <c r="YR20" s="84"/>
      <c r="YS20" s="84"/>
      <c r="YT20" s="84"/>
      <c r="YU20" s="84"/>
      <c r="YV20" s="84"/>
      <c r="YW20" s="84"/>
      <c r="YX20" s="84"/>
      <c r="YY20" s="84"/>
      <c r="YZ20" s="84"/>
      <c r="ZA20" s="84"/>
      <c r="ZB20" s="84"/>
      <c r="ZC20" s="84"/>
      <c r="ZD20" s="84"/>
      <c r="ZE20" s="84"/>
      <c r="ZF20" s="84"/>
      <c r="ZG20" s="84"/>
      <c r="ZH20" s="84"/>
      <c r="ZI20" s="84"/>
      <c r="ZJ20" s="84"/>
      <c r="ZK20" s="84"/>
      <c r="ZL20" s="84"/>
      <c r="ZM20" s="84"/>
      <c r="ZN20" s="84"/>
      <c r="ZO20" s="84"/>
      <c r="ZP20" s="84"/>
      <c r="ZQ20" s="84"/>
      <c r="ZR20" s="84"/>
      <c r="ZS20" s="84"/>
      <c r="ZT20" s="84"/>
      <c r="ZU20" s="84"/>
      <c r="ZV20" s="84"/>
      <c r="ZW20" s="84"/>
      <c r="ZX20" s="84"/>
      <c r="ZY20" s="84"/>
      <c r="ZZ20" s="84"/>
      <c r="AAA20" s="84"/>
      <c r="AAB20" s="84"/>
      <c r="AAC20" s="84"/>
      <c r="AAD20" s="84"/>
      <c r="AAE20" s="84"/>
      <c r="AAF20" s="84"/>
      <c r="AAG20" s="84"/>
      <c r="AAH20" s="84"/>
      <c r="AAI20" s="84"/>
      <c r="AAJ20" s="84"/>
      <c r="AAK20" s="84"/>
      <c r="AAL20" s="84"/>
      <c r="AAM20" s="84"/>
      <c r="AAN20" s="84"/>
      <c r="AAO20" s="84"/>
      <c r="AAP20" s="84"/>
      <c r="AAQ20" s="84"/>
      <c r="AAR20" s="84"/>
      <c r="AAS20" s="84"/>
      <c r="AAT20" s="84"/>
    </row>
    <row r="21" spans="1:722" s="35" customFormat="1" ht="18">
      <c r="A21" s="82"/>
      <c r="B21" s="82"/>
      <c r="C21" s="82"/>
      <c r="D21" s="82"/>
      <c r="F21" s="84"/>
      <c r="G21" s="82"/>
      <c r="H21" s="82"/>
      <c r="I21" s="82"/>
      <c r="J21" s="82"/>
      <c r="K21" s="83"/>
      <c r="L21" s="83"/>
      <c r="M21" s="83"/>
      <c r="N21" s="83"/>
      <c r="O21" s="83"/>
      <c r="P21" s="83"/>
      <c r="Q21" s="84"/>
      <c r="R21" s="84"/>
      <c r="S21" s="84"/>
      <c r="T21" s="84"/>
      <c r="U21" s="84"/>
      <c r="V21" s="84"/>
      <c r="W21" s="84"/>
      <c r="X21" s="85"/>
      <c r="Y21" s="86"/>
      <c r="Z21" s="86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84"/>
      <c r="BE21" s="84"/>
      <c r="BF21" s="84"/>
      <c r="BG21" s="84"/>
      <c r="BH21" s="84"/>
      <c r="BI21" s="84"/>
      <c r="BJ21" s="84"/>
      <c r="BK21" s="84"/>
      <c r="BL21" s="84"/>
      <c r="BM21" s="84"/>
      <c r="BN21" s="84"/>
      <c r="BO21" s="84"/>
      <c r="BP21" s="84"/>
      <c r="BQ21" s="84"/>
      <c r="BR21" s="84"/>
      <c r="BS21" s="84"/>
      <c r="BT21" s="84"/>
      <c r="BU21" s="84"/>
      <c r="BV21" s="84"/>
      <c r="BW21" s="84"/>
      <c r="BX21" s="84"/>
      <c r="BY21" s="84"/>
      <c r="BZ21" s="84"/>
      <c r="CA21" s="84"/>
      <c r="CB21" s="84"/>
      <c r="CC21" s="84"/>
      <c r="CD21" s="84"/>
      <c r="CE21" s="84"/>
      <c r="CF21" s="84"/>
      <c r="CG21" s="84"/>
      <c r="CH21" s="84"/>
      <c r="CI21" s="84"/>
      <c r="CJ21" s="84"/>
      <c r="CK21" s="84"/>
      <c r="CL21" s="84"/>
      <c r="CM21" s="84"/>
      <c r="CN21" s="84"/>
      <c r="CO21" s="84"/>
      <c r="CP21" s="84"/>
      <c r="CQ21" s="84"/>
      <c r="CR21" s="84"/>
      <c r="CS21" s="84"/>
      <c r="CT21" s="84"/>
      <c r="CU21" s="84"/>
      <c r="CV21" s="84"/>
      <c r="CW21" s="84"/>
      <c r="CX21" s="84"/>
      <c r="CY21" s="84"/>
      <c r="CZ21" s="84"/>
      <c r="DA21" s="84"/>
      <c r="DB21" s="84"/>
      <c r="DC21" s="84"/>
      <c r="DD21" s="84"/>
      <c r="DE21" s="84"/>
      <c r="DF21" s="84"/>
      <c r="DG21" s="84"/>
      <c r="DH21" s="84"/>
      <c r="DI21" s="84"/>
      <c r="DJ21" s="84"/>
      <c r="DK21" s="84"/>
      <c r="DL21" s="84"/>
      <c r="DM21" s="84"/>
      <c r="DN21" s="84"/>
      <c r="DO21" s="84"/>
      <c r="DP21" s="84"/>
      <c r="DQ21" s="84"/>
      <c r="DR21" s="84"/>
      <c r="DS21" s="84"/>
      <c r="DT21" s="84"/>
      <c r="DU21" s="84"/>
      <c r="DV21" s="84"/>
      <c r="DW21" s="84"/>
      <c r="DX21" s="84"/>
      <c r="DY21" s="84"/>
      <c r="DZ21" s="84"/>
      <c r="EA21" s="84"/>
      <c r="EB21" s="84"/>
      <c r="EC21" s="84"/>
      <c r="ED21" s="84"/>
      <c r="EE21" s="84"/>
      <c r="EF21" s="84"/>
      <c r="EG21" s="84"/>
      <c r="EH21" s="84"/>
      <c r="EI21" s="84"/>
      <c r="EJ21" s="84"/>
      <c r="EK21" s="84"/>
      <c r="EL21" s="84"/>
      <c r="EM21" s="84"/>
      <c r="EN21" s="84"/>
      <c r="EO21" s="84"/>
      <c r="EP21" s="84"/>
      <c r="EQ21" s="84"/>
      <c r="ER21" s="84"/>
      <c r="ES21" s="84"/>
      <c r="ET21" s="84"/>
      <c r="EU21" s="84"/>
      <c r="EV21" s="84"/>
      <c r="EW21" s="84"/>
      <c r="EX21" s="84"/>
      <c r="EY21" s="84"/>
      <c r="EZ21" s="84"/>
      <c r="FA21" s="84"/>
      <c r="FB21" s="84"/>
      <c r="FC21" s="84"/>
      <c r="FD21" s="84"/>
      <c r="FE21" s="84"/>
      <c r="FF21" s="84"/>
      <c r="FG21" s="84"/>
      <c r="FH21" s="84"/>
      <c r="FI21" s="84"/>
      <c r="FJ21" s="84"/>
      <c r="FK21" s="84"/>
      <c r="FL21" s="84"/>
      <c r="FM21" s="84"/>
      <c r="FN21" s="84"/>
      <c r="FO21" s="84"/>
      <c r="FP21" s="84"/>
      <c r="FQ21" s="84"/>
      <c r="FR21" s="84"/>
      <c r="FS21" s="84"/>
      <c r="FT21" s="84"/>
      <c r="FU21" s="84"/>
      <c r="FV21" s="84"/>
      <c r="FW21" s="84"/>
      <c r="FX21" s="84"/>
      <c r="FY21" s="84"/>
      <c r="FZ21" s="84"/>
      <c r="GA21" s="84"/>
      <c r="GB21" s="84"/>
      <c r="GC21" s="84"/>
      <c r="GD21" s="84"/>
      <c r="GE21" s="84"/>
      <c r="GF21" s="84"/>
      <c r="GG21" s="84"/>
      <c r="GH21" s="84"/>
      <c r="GI21" s="84"/>
      <c r="GJ21" s="84"/>
      <c r="GK21" s="84"/>
      <c r="GL21" s="84"/>
      <c r="GM21" s="84"/>
      <c r="GN21" s="84"/>
      <c r="GO21" s="84"/>
      <c r="GP21" s="84"/>
      <c r="GQ21" s="84"/>
      <c r="GR21" s="84"/>
      <c r="GS21" s="84"/>
      <c r="GT21" s="84"/>
      <c r="GU21" s="84"/>
      <c r="GV21" s="84"/>
      <c r="GW21" s="84"/>
      <c r="GX21" s="84"/>
      <c r="GY21" s="84"/>
      <c r="GZ21" s="84"/>
      <c r="HA21" s="84"/>
      <c r="HB21" s="84"/>
      <c r="HC21" s="84"/>
      <c r="HD21" s="84"/>
      <c r="HE21" s="84"/>
      <c r="HF21" s="84"/>
      <c r="HG21" s="84"/>
      <c r="HH21" s="84"/>
      <c r="HI21" s="84"/>
      <c r="HJ21" s="84"/>
      <c r="HK21" s="84"/>
      <c r="HL21" s="84"/>
      <c r="HM21" s="84"/>
      <c r="HN21" s="84"/>
      <c r="HO21" s="84"/>
      <c r="HP21" s="84"/>
      <c r="HQ21" s="84"/>
      <c r="HR21" s="84"/>
      <c r="HS21" s="84"/>
      <c r="HT21" s="84"/>
      <c r="HU21" s="84"/>
      <c r="HV21" s="84"/>
      <c r="HW21" s="84"/>
      <c r="HX21" s="84"/>
      <c r="HY21" s="84"/>
      <c r="HZ21" s="84"/>
      <c r="IA21" s="84"/>
      <c r="IB21" s="84"/>
      <c r="IC21" s="84"/>
      <c r="ID21" s="84"/>
      <c r="IE21" s="84"/>
      <c r="IF21" s="84"/>
      <c r="IG21" s="84"/>
      <c r="IH21" s="84"/>
      <c r="II21" s="84"/>
      <c r="IJ21" s="84"/>
      <c r="IK21" s="84"/>
      <c r="IL21" s="84"/>
      <c r="IM21" s="84"/>
      <c r="IN21" s="84"/>
      <c r="IO21" s="84"/>
      <c r="IP21" s="84"/>
      <c r="IQ21" s="84"/>
      <c r="IR21" s="84"/>
      <c r="IS21" s="84"/>
      <c r="IT21" s="84"/>
      <c r="IU21" s="84"/>
      <c r="IV21" s="84"/>
      <c r="IW21" s="84"/>
      <c r="IX21" s="84"/>
      <c r="IY21" s="84"/>
      <c r="IZ21" s="84"/>
      <c r="JA21" s="84"/>
      <c r="JB21" s="84"/>
      <c r="JC21" s="84"/>
      <c r="JD21" s="84"/>
      <c r="JE21" s="84"/>
      <c r="JF21" s="84"/>
      <c r="JG21" s="84"/>
      <c r="JH21" s="84"/>
      <c r="JI21" s="84"/>
      <c r="JJ21" s="84"/>
      <c r="JK21" s="84"/>
      <c r="JL21" s="84"/>
      <c r="JM21" s="84"/>
      <c r="JN21" s="84"/>
      <c r="JO21" s="84"/>
      <c r="JP21" s="84"/>
      <c r="JQ21" s="84"/>
      <c r="JR21" s="84"/>
      <c r="JS21" s="84"/>
      <c r="JT21" s="84"/>
      <c r="JU21" s="84"/>
      <c r="JV21" s="84"/>
      <c r="JW21" s="84"/>
      <c r="JX21" s="84"/>
      <c r="JY21" s="84"/>
      <c r="JZ21" s="84"/>
      <c r="KA21" s="84"/>
      <c r="KB21" s="84"/>
      <c r="KC21" s="84"/>
      <c r="KD21" s="84"/>
      <c r="KE21" s="84"/>
      <c r="KF21" s="84"/>
      <c r="KG21" s="84"/>
      <c r="KH21" s="84"/>
      <c r="KI21" s="84"/>
      <c r="KJ21" s="84"/>
      <c r="KK21" s="84"/>
      <c r="KL21" s="84"/>
      <c r="KM21" s="84"/>
      <c r="KN21" s="84"/>
      <c r="KO21" s="84"/>
      <c r="KP21" s="84"/>
      <c r="KQ21" s="84"/>
      <c r="KR21" s="84"/>
      <c r="KS21" s="84"/>
      <c r="KT21" s="84"/>
      <c r="KU21" s="84"/>
      <c r="KV21" s="84"/>
      <c r="KW21" s="84"/>
      <c r="KX21" s="84"/>
      <c r="KY21" s="84"/>
      <c r="KZ21" s="84"/>
      <c r="LA21" s="84"/>
      <c r="LB21" s="84"/>
      <c r="LC21" s="84"/>
      <c r="LD21" s="84"/>
      <c r="LE21" s="84"/>
      <c r="LF21" s="84"/>
      <c r="LG21" s="84"/>
      <c r="LH21" s="84"/>
      <c r="LI21" s="84"/>
      <c r="LJ21" s="84"/>
      <c r="LK21" s="84"/>
      <c r="LL21" s="84"/>
      <c r="LM21" s="84"/>
      <c r="LN21" s="84"/>
      <c r="LO21" s="84"/>
      <c r="LP21" s="84"/>
      <c r="LQ21" s="84"/>
      <c r="LR21" s="84"/>
      <c r="LS21" s="84"/>
      <c r="LT21" s="84"/>
      <c r="LU21" s="84"/>
      <c r="LV21" s="84"/>
      <c r="LW21" s="84"/>
      <c r="LX21" s="84"/>
      <c r="LY21" s="84"/>
      <c r="LZ21" s="84"/>
      <c r="MA21" s="84"/>
      <c r="MB21" s="84"/>
      <c r="MC21" s="84"/>
      <c r="MD21" s="84"/>
      <c r="ME21" s="84"/>
      <c r="MF21" s="84"/>
      <c r="MG21" s="84"/>
      <c r="MH21" s="84"/>
      <c r="MI21" s="84"/>
      <c r="MJ21" s="84"/>
      <c r="MK21" s="84"/>
      <c r="ML21" s="84"/>
      <c r="MM21" s="84"/>
      <c r="MN21" s="84"/>
      <c r="MO21" s="84"/>
      <c r="MP21" s="84"/>
      <c r="MQ21" s="84"/>
      <c r="MR21" s="84"/>
      <c r="MS21" s="84"/>
      <c r="MT21" s="84"/>
      <c r="MU21" s="84"/>
      <c r="MV21" s="84"/>
      <c r="MW21" s="84"/>
      <c r="MX21" s="84"/>
      <c r="MY21" s="84"/>
      <c r="MZ21" s="84"/>
      <c r="NA21" s="84"/>
      <c r="NB21" s="84"/>
      <c r="NC21" s="84"/>
      <c r="ND21" s="84"/>
      <c r="NE21" s="84"/>
      <c r="NF21" s="84"/>
      <c r="NG21" s="84"/>
      <c r="NH21" s="84"/>
      <c r="NI21" s="84"/>
      <c r="NJ21" s="84"/>
      <c r="NK21" s="84"/>
      <c r="NL21" s="84"/>
      <c r="NM21" s="84"/>
      <c r="NN21" s="84"/>
      <c r="NO21" s="84"/>
      <c r="NP21" s="84"/>
      <c r="NQ21" s="84"/>
      <c r="NR21" s="84"/>
      <c r="NS21" s="84"/>
      <c r="NT21" s="84"/>
      <c r="NU21" s="84"/>
      <c r="NV21" s="84"/>
      <c r="NW21" s="84"/>
      <c r="NX21" s="84"/>
      <c r="NY21" s="84"/>
      <c r="NZ21" s="84"/>
      <c r="OA21" s="84"/>
      <c r="OB21" s="84"/>
      <c r="OC21" s="84"/>
      <c r="OD21" s="84"/>
      <c r="OE21" s="84"/>
      <c r="OF21" s="84"/>
      <c r="OG21" s="84"/>
      <c r="OH21" s="84"/>
      <c r="OI21" s="84"/>
      <c r="OJ21" s="84"/>
      <c r="OK21" s="84"/>
      <c r="OL21" s="84"/>
      <c r="OM21" s="84"/>
      <c r="ON21" s="84"/>
      <c r="OO21" s="84"/>
      <c r="OP21" s="84"/>
      <c r="OQ21" s="84"/>
      <c r="OR21" s="84"/>
      <c r="OS21" s="84"/>
      <c r="OT21" s="84"/>
      <c r="OU21" s="84"/>
      <c r="OV21" s="84"/>
      <c r="OW21" s="84"/>
      <c r="OX21" s="84"/>
      <c r="OY21" s="84"/>
      <c r="OZ21" s="84"/>
      <c r="PA21" s="84"/>
      <c r="PB21" s="84"/>
      <c r="PC21" s="84"/>
      <c r="PD21" s="84"/>
      <c r="PE21" s="84"/>
      <c r="PF21" s="84"/>
      <c r="PG21" s="84"/>
      <c r="PH21" s="84"/>
      <c r="PI21" s="84"/>
      <c r="PJ21" s="84"/>
      <c r="PK21" s="84"/>
      <c r="PL21" s="84"/>
      <c r="PM21" s="84"/>
      <c r="PN21" s="84"/>
      <c r="PO21" s="84"/>
      <c r="PP21" s="84"/>
      <c r="PQ21" s="84"/>
      <c r="PR21" s="84"/>
      <c r="PS21" s="84"/>
      <c r="PT21" s="84"/>
      <c r="PU21" s="84"/>
      <c r="PV21" s="84"/>
      <c r="PW21" s="84"/>
      <c r="PX21" s="84"/>
      <c r="PY21" s="84"/>
      <c r="PZ21" s="84"/>
      <c r="QA21" s="84"/>
      <c r="QB21" s="84"/>
      <c r="QC21" s="84"/>
      <c r="QD21" s="84"/>
      <c r="QE21" s="84"/>
      <c r="QF21" s="84"/>
      <c r="QG21" s="84"/>
      <c r="QH21" s="84"/>
      <c r="QI21" s="84"/>
      <c r="QJ21" s="84"/>
      <c r="QK21" s="84"/>
      <c r="QL21" s="84"/>
      <c r="QM21" s="84"/>
      <c r="QN21" s="84"/>
      <c r="QO21" s="84"/>
      <c r="QP21" s="84"/>
      <c r="QQ21" s="84"/>
      <c r="QR21" s="84"/>
      <c r="QS21" s="84"/>
      <c r="QT21" s="84"/>
      <c r="QU21" s="84"/>
      <c r="QV21" s="84"/>
      <c r="QW21" s="84"/>
      <c r="QX21" s="84"/>
      <c r="QY21" s="84"/>
      <c r="QZ21" s="84"/>
      <c r="RA21" s="84"/>
      <c r="RB21" s="84"/>
      <c r="RC21" s="84"/>
      <c r="RD21" s="84"/>
      <c r="RE21" s="84"/>
      <c r="RF21" s="84"/>
      <c r="RG21" s="84"/>
      <c r="RH21" s="84"/>
      <c r="RI21" s="84"/>
      <c r="RJ21" s="84"/>
      <c r="RK21" s="84"/>
      <c r="RL21" s="84"/>
      <c r="RM21" s="84"/>
      <c r="RN21" s="84"/>
      <c r="RO21" s="84"/>
      <c r="RP21" s="84"/>
      <c r="RQ21" s="84"/>
      <c r="RR21" s="84"/>
      <c r="RS21" s="84"/>
      <c r="RT21" s="84"/>
      <c r="RU21" s="84"/>
      <c r="RV21" s="84"/>
      <c r="RW21" s="84"/>
      <c r="RX21" s="84"/>
      <c r="RY21" s="84"/>
      <c r="RZ21" s="84"/>
      <c r="SA21" s="84"/>
      <c r="SB21" s="84"/>
      <c r="SC21" s="84"/>
      <c r="SD21" s="84"/>
      <c r="SE21" s="84"/>
      <c r="SF21" s="84"/>
      <c r="SG21" s="84"/>
      <c r="SH21" s="84"/>
      <c r="SI21" s="84"/>
      <c r="SJ21" s="84"/>
      <c r="SK21" s="84"/>
      <c r="SL21" s="84"/>
      <c r="SM21" s="84"/>
      <c r="SN21" s="84"/>
      <c r="SO21" s="84"/>
      <c r="SP21" s="84"/>
      <c r="SQ21" s="84"/>
      <c r="SR21" s="84"/>
      <c r="SS21" s="84"/>
      <c r="ST21" s="84"/>
      <c r="SU21" s="84"/>
      <c r="SV21" s="84"/>
      <c r="SW21" s="84"/>
      <c r="SX21" s="84"/>
      <c r="SY21" s="84"/>
      <c r="SZ21" s="84"/>
      <c r="TA21" s="84"/>
      <c r="TB21" s="84"/>
      <c r="TC21" s="84"/>
      <c r="TD21" s="84"/>
      <c r="TE21" s="84"/>
      <c r="TF21" s="84"/>
      <c r="TG21" s="84"/>
      <c r="TH21" s="84"/>
      <c r="TI21" s="84"/>
      <c r="TJ21" s="84"/>
      <c r="TK21" s="84"/>
      <c r="TL21" s="84"/>
      <c r="TM21" s="84"/>
      <c r="TN21" s="84"/>
      <c r="TO21" s="84"/>
      <c r="TP21" s="84"/>
      <c r="TQ21" s="84"/>
      <c r="TR21" s="84"/>
      <c r="TS21" s="84"/>
      <c r="TT21" s="84"/>
      <c r="TU21" s="84"/>
      <c r="TV21" s="84"/>
      <c r="TW21" s="84"/>
      <c r="TX21" s="84"/>
      <c r="TY21" s="84"/>
      <c r="TZ21" s="84"/>
      <c r="UA21" s="84"/>
      <c r="UB21" s="84"/>
      <c r="UC21" s="84"/>
      <c r="UD21" s="84"/>
      <c r="UE21" s="84"/>
      <c r="UF21" s="84"/>
      <c r="UG21" s="84"/>
      <c r="UH21" s="84"/>
      <c r="UI21" s="84"/>
      <c r="UJ21" s="84"/>
      <c r="UK21" s="84"/>
      <c r="UL21" s="84"/>
      <c r="UM21" s="84"/>
      <c r="UN21" s="84"/>
      <c r="UO21" s="84"/>
      <c r="UP21" s="84"/>
      <c r="UQ21" s="84"/>
      <c r="UR21" s="84"/>
      <c r="US21" s="84"/>
      <c r="UT21" s="84"/>
      <c r="UU21" s="84"/>
      <c r="UV21" s="84"/>
      <c r="UW21" s="84"/>
      <c r="UX21" s="84"/>
      <c r="UY21" s="84"/>
      <c r="UZ21" s="84"/>
      <c r="VA21" s="84"/>
      <c r="VB21" s="84"/>
      <c r="VC21" s="84"/>
      <c r="VD21" s="84"/>
      <c r="VE21" s="84"/>
      <c r="VF21" s="84"/>
      <c r="VG21" s="84"/>
      <c r="VH21" s="84"/>
      <c r="VI21" s="84"/>
      <c r="VJ21" s="84"/>
      <c r="VK21" s="84"/>
      <c r="VL21" s="84"/>
      <c r="VM21" s="84"/>
      <c r="VN21" s="84"/>
      <c r="VO21" s="84"/>
      <c r="VP21" s="84"/>
      <c r="VQ21" s="84"/>
      <c r="VR21" s="84"/>
      <c r="VS21" s="84"/>
      <c r="VT21" s="84"/>
      <c r="VU21" s="84"/>
      <c r="VV21" s="84"/>
      <c r="VW21" s="84"/>
      <c r="VX21" s="84"/>
      <c r="VY21" s="84"/>
      <c r="VZ21" s="84"/>
      <c r="WA21" s="84"/>
      <c r="WB21" s="84"/>
      <c r="WC21" s="84"/>
      <c r="WD21" s="84"/>
      <c r="WE21" s="84"/>
      <c r="WF21" s="84"/>
      <c r="WG21" s="84"/>
      <c r="WH21" s="84"/>
      <c r="WI21" s="84"/>
      <c r="WJ21" s="84"/>
      <c r="WK21" s="84"/>
      <c r="WL21" s="84"/>
      <c r="WM21" s="84"/>
      <c r="WN21" s="84"/>
      <c r="WO21" s="84"/>
      <c r="WP21" s="84"/>
      <c r="WQ21" s="84"/>
      <c r="WR21" s="84"/>
      <c r="WS21" s="84"/>
      <c r="WT21" s="84"/>
      <c r="WU21" s="84"/>
      <c r="WV21" s="84"/>
      <c r="WW21" s="84"/>
      <c r="WX21" s="84"/>
      <c r="WY21" s="84"/>
      <c r="WZ21" s="84"/>
      <c r="XA21" s="84"/>
      <c r="XB21" s="84"/>
      <c r="XC21" s="84"/>
      <c r="XD21" s="84"/>
      <c r="XE21" s="84"/>
      <c r="XF21" s="84"/>
      <c r="XG21" s="84"/>
      <c r="XH21" s="84"/>
      <c r="XI21" s="84"/>
      <c r="XJ21" s="84"/>
      <c r="XK21" s="84"/>
      <c r="XL21" s="84"/>
      <c r="XM21" s="84"/>
      <c r="XN21" s="84"/>
      <c r="XO21" s="84"/>
      <c r="XP21" s="84"/>
      <c r="XQ21" s="84"/>
      <c r="XR21" s="84"/>
      <c r="XS21" s="84"/>
      <c r="XT21" s="84"/>
      <c r="XU21" s="84"/>
      <c r="XV21" s="84"/>
      <c r="XW21" s="84"/>
      <c r="XX21" s="84"/>
      <c r="XY21" s="84"/>
      <c r="XZ21" s="84"/>
      <c r="YA21" s="84"/>
      <c r="YB21" s="84"/>
      <c r="YC21" s="84"/>
      <c r="YD21" s="84"/>
      <c r="YE21" s="84"/>
      <c r="YF21" s="84"/>
      <c r="YG21" s="84"/>
      <c r="YH21" s="84"/>
      <c r="YI21" s="84"/>
      <c r="YJ21" s="84"/>
      <c r="YK21" s="84"/>
      <c r="YL21" s="84"/>
      <c r="YM21" s="84"/>
      <c r="YN21" s="84"/>
      <c r="YO21" s="84"/>
      <c r="YP21" s="84"/>
      <c r="YQ21" s="84"/>
      <c r="YR21" s="84"/>
      <c r="YS21" s="84"/>
      <c r="YT21" s="84"/>
      <c r="YU21" s="84"/>
      <c r="YV21" s="84"/>
      <c r="YW21" s="84"/>
      <c r="YX21" s="84"/>
      <c r="YY21" s="84"/>
      <c r="YZ21" s="84"/>
      <c r="ZA21" s="84"/>
      <c r="ZB21" s="84"/>
      <c r="ZC21" s="84"/>
      <c r="ZD21" s="84"/>
      <c r="ZE21" s="84"/>
      <c r="ZF21" s="84"/>
      <c r="ZG21" s="84"/>
      <c r="ZH21" s="84"/>
      <c r="ZI21" s="84"/>
      <c r="ZJ21" s="84"/>
      <c r="ZK21" s="84"/>
      <c r="ZL21" s="84"/>
      <c r="ZM21" s="84"/>
      <c r="ZN21" s="84"/>
      <c r="ZO21" s="84"/>
      <c r="ZP21" s="84"/>
      <c r="ZQ21" s="84"/>
      <c r="ZR21" s="84"/>
      <c r="ZS21" s="84"/>
      <c r="ZT21" s="84"/>
      <c r="ZU21" s="84"/>
      <c r="ZV21" s="84"/>
      <c r="ZW21" s="84"/>
      <c r="ZX21" s="84"/>
      <c r="ZY21" s="84"/>
      <c r="ZZ21" s="84"/>
      <c r="AAA21" s="84"/>
      <c r="AAB21" s="84"/>
      <c r="AAC21" s="84"/>
      <c r="AAD21" s="84"/>
      <c r="AAE21" s="84"/>
      <c r="AAF21" s="84"/>
      <c r="AAG21" s="84"/>
      <c r="AAH21" s="84"/>
      <c r="AAI21" s="84"/>
      <c r="AAJ21" s="84"/>
      <c r="AAK21" s="84"/>
      <c r="AAL21" s="84"/>
      <c r="AAM21" s="84"/>
      <c r="AAN21" s="84"/>
      <c r="AAO21" s="84"/>
      <c r="AAP21" s="84"/>
      <c r="AAQ21" s="84"/>
      <c r="AAR21" s="84"/>
      <c r="AAS21" s="84"/>
      <c r="AAT21" s="84"/>
    </row>
    <row r="22" spans="1:722" s="35" customFormat="1" ht="18">
      <c r="A22" s="82"/>
      <c r="B22" s="82"/>
      <c r="C22" s="82"/>
      <c r="D22" s="82"/>
      <c r="F22" s="84"/>
      <c r="G22" s="82"/>
      <c r="H22" s="82"/>
      <c r="I22" s="82"/>
      <c r="J22" s="82"/>
      <c r="K22" s="83"/>
      <c r="L22" s="83"/>
      <c r="M22" s="83"/>
      <c r="N22" s="83"/>
      <c r="O22" s="83"/>
      <c r="P22" s="83"/>
      <c r="Q22" s="84"/>
      <c r="R22" s="84"/>
      <c r="S22" s="84"/>
      <c r="T22" s="84"/>
      <c r="U22" s="84"/>
      <c r="V22" s="84"/>
      <c r="W22" s="84"/>
      <c r="X22" s="85"/>
      <c r="Y22" s="86"/>
      <c r="Z22" s="86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4"/>
      <c r="BE22" s="84"/>
      <c r="BF22" s="84"/>
      <c r="BG22" s="84"/>
      <c r="BH22" s="84"/>
      <c r="BI22" s="84"/>
      <c r="BJ22" s="84"/>
      <c r="BK22" s="84"/>
      <c r="BL22" s="84"/>
      <c r="BM22" s="84"/>
      <c r="BN22" s="84"/>
      <c r="BO22" s="84"/>
      <c r="BP22" s="84"/>
      <c r="BQ22" s="84"/>
      <c r="BR22" s="84"/>
      <c r="BS22" s="84"/>
      <c r="BT22" s="84"/>
      <c r="BU22" s="84"/>
      <c r="BV22" s="84"/>
      <c r="BW22" s="84"/>
      <c r="BX22" s="84"/>
      <c r="BY22" s="84"/>
      <c r="BZ22" s="84"/>
      <c r="CA22" s="84"/>
      <c r="CB22" s="84"/>
      <c r="CC22" s="84"/>
      <c r="CD22" s="84"/>
      <c r="CE22" s="84"/>
      <c r="CF22" s="84"/>
      <c r="CG22" s="84"/>
      <c r="CH22" s="84"/>
      <c r="CI22" s="84"/>
      <c r="CJ22" s="84"/>
      <c r="CK22" s="84"/>
      <c r="CL22" s="84"/>
      <c r="CM22" s="84"/>
      <c r="CN22" s="84"/>
      <c r="CO22" s="84"/>
      <c r="CP22" s="84"/>
      <c r="CQ22" s="84"/>
      <c r="CR22" s="84"/>
      <c r="CS22" s="84"/>
      <c r="CT22" s="84"/>
      <c r="CU22" s="84"/>
      <c r="CV22" s="84"/>
      <c r="CW22" s="84"/>
      <c r="CX22" s="84"/>
      <c r="CY22" s="84"/>
      <c r="CZ22" s="84"/>
      <c r="DA22" s="84"/>
      <c r="DB22" s="84"/>
      <c r="DC22" s="84"/>
      <c r="DD22" s="84"/>
      <c r="DE22" s="84"/>
      <c r="DF22" s="84"/>
      <c r="DG22" s="84"/>
      <c r="DH22" s="84"/>
      <c r="DI22" s="84"/>
      <c r="DJ22" s="84"/>
      <c r="DK22" s="84"/>
      <c r="DL22" s="84"/>
      <c r="DM22" s="84"/>
      <c r="DN22" s="84"/>
      <c r="DO22" s="84"/>
      <c r="DP22" s="84"/>
      <c r="DQ22" s="84"/>
      <c r="DR22" s="84"/>
      <c r="DS22" s="84"/>
      <c r="DT22" s="84"/>
      <c r="DU22" s="84"/>
      <c r="DV22" s="84"/>
      <c r="DW22" s="84"/>
      <c r="DX22" s="84"/>
      <c r="DY22" s="84"/>
      <c r="DZ22" s="84"/>
      <c r="EA22" s="84"/>
      <c r="EB22" s="84"/>
      <c r="EC22" s="84"/>
      <c r="ED22" s="84"/>
      <c r="EE22" s="84"/>
      <c r="EF22" s="84"/>
      <c r="EG22" s="84"/>
      <c r="EH22" s="84"/>
      <c r="EI22" s="84"/>
      <c r="EJ22" s="84"/>
      <c r="EK22" s="84"/>
      <c r="EL22" s="84"/>
      <c r="EM22" s="84"/>
      <c r="EN22" s="84"/>
      <c r="EO22" s="84"/>
      <c r="EP22" s="84"/>
      <c r="EQ22" s="84"/>
      <c r="ER22" s="84"/>
      <c r="ES22" s="84"/>
      <c r="ET22" s="84"/>
      <c r="EU22" s="84"/>
      <c r="EV22" s="84"/>
      <c r="EW22" s="84"/>
      <c r="EX22" s="84"/>
      <c r="EY22" s="84"/>
      <c r="EZ22" s="84"/>
      <c r="FA22" s="84"/>
      <c r="FB22" s="84"/>
      <c r="FC22" s="84"/>
      <c r="FD22" s="84"/>
      <c r="FE22" s="84"/>
      <c r="FF22" s="84"/>
      <c r="FG22" s="84"/>
      <c r="FH22" s="84"/>
      <c r="FI22" s="84"/>
      <c r="FJ22" s="84"/>
      <c r="FK22" s="84"/>
      <c r="FL22" s="84"/>
      <c r="FM22" s="84"/>
      <c r="FN22" s="84"/>
      <c r="FO22" s="84"/>
      <c r="FP22" s="84"/>
      <c r="FQ22" s="84"/>
      <c r="FR22" s="84"/>
      <c r="FS22" s="84"/>
      <c r="FT22" s="84"/>
      <c r="FU22" s="84"/>
      <c r="FV22" s="84"/>
      <c r="FW22" s="84"/>
      <c r="FX22" s="84"/>
      <c r="FY22" s="84"/>
      <c r="FZ22" s="84"/>
      <c r="GA22" s="84"/>
      <c r="GB22" s="84"/>
      <c r="GC22" s="84"/>
      <c r="GD22" s="84"/>
      <c r="GE22" s="84"/>
      <c r="GF22" s="84"/>
      <c r="GG22" s="84"/>
      <c r="GH22" s="84"/>
      <c r="GI22" s="84"/>
      <c r="GJ22" s="84"/>
      <c r="GK22" s="84"/>
      <c r="GL22" s="84"/>
      <c r="GM22" s="84"/>
      <c r="GN22" s="84"/>
      <c r="GO22" s="84"/>
      <c r="GP22" s="84"/>
      <c r="GQ22" s="84"/>
      <c r="GR22" s="84"/>
      <c r="GS22" s="84"/>
      <c r="GT22" s="84"/>
      <c r="GU22" s="84"/>
      <c r="GV22" s="84"/>
      <c r="GW22" s="84"/>
      <c r="GX22" s="84"/>
      <c r="GY22" s="84"/>
      <c r="GZ22" s="84"/>
      <c r="HA22" s="84"/>
      <c r="HB22" s="84"/>
      <c r="HC22" s="84"/>
      <c r="HD22" s="84"/>
      <c r="HE22" s="84"/>
      <c r="HF22" s="84"/>
      <c r="HG22" s="84"/>
      <c r="HH22" s="84"/>
      <c r="HI22" s="84"/>
      <c r="HJ22" s="84"/>
      <c r="HK22" s="84"/>
      <c r="HL22" s="84"/>
      <c r="HM22" s="84"/>
      <c r="HN22" s="84"/>
      <c r="HO22" s="84"/>
      <c r="HP22" s="84"/>
      <c r="HQ22" s="84"/>
      <c r="HR22" s="84"/>
      <c r="HS22" s="84"/>
      <c r="HT22" s="84"/>
      <c r="HU22" s="84"/>
      <c r="HV22" s="84"/>
      <c r="HW22" s="84"/>
      <c r="HX22" s="84"/>
      <c r="HY22" s="84"/>
      <c r="HZ22" s="84"/>
      <c r="IA22" s="84"/>
      <c r="IB22" s="84"/>
      <c r="IC22" s="84"/>
      <c r="ID22" s="84"/>
      <c r="IE22" s="84"/>
      <c r="IF22" s="84"/>
      <c r="IG22" s="84"/>
      <c r="IH22" s="84"/>
      <c r="II22" s="84"/>
      <c r="IJ22" s="84"/>
      <c r="IK22" s="84"/>
      <c r="IL22" s="84"/>
      <c r="IM22" s="84"/>
      <c r="IN22" s="84"/>
      <c r="IO22" s="84"/>
      <c r="IP22" s="84"/>
      <c r="IQ22" s="84"/>
      <c r="IR22" s="84"/>
      <c r="IS22" s="84"/>
      <c r="IT22" s="84"/>
      <c r="IU22" s="84"/>
      <c r="IV22" s="84"/>
      <c r="IW22" s="84"/>
      <c r="IX22" s="84"/>
      <c r="IY22" s="84"/>
      <c r="IZ22" s="84"/>
      <c r="JA22" s="84"/>
      <c r="JB22" s="84"/>
      <c r="JC22" s="84"/>
      <c r="JD22" s="84"/>
      <c r="JE22" s="84"/>
      <c r="JF22" s="84"/>
      <c r="JG22" s="84"/>
      <c r="JH22" s="84"/>
      <c r="JI22" s="84"/>
      <c r="JJ22" s="84"/>
      <c r="JK22" s="84"/>
      <c r="JL22" s="84"/>
      <c r="JM22" s="84"/>
      <c r="JN22" s="84"/>
      <c r="JO22" s="84"/>
      <c r="JP22" s="84"/>
      <c r="JQ22" s="84"/>
      <c r="JR22" s="84"/>
      <c r="JS22" s="84"/>
      <c r="JT22" s="84"/>
      <c r="JU22" s="84"/>
      <c r="JV22" s="84"/>
      <c r="JW22" s="84"/>
      <c r="JX22" s="84"/>
      <c r="JY22" s="84"/>
      <c r="JZ22" s="84"/>
      <c r="KA22" s="84"/>
      <c r="KB22" s="84"/>
      <c r="KC22" s="84"/>
      <c r="KD22" s="84"/>
      <c r="KE22" s="84"/>
      <c r="KF22" s="84"/>
      <c r="KG22" s="84"/>
      <c r="KH22" s="84"/>
      <c r="KI22" s="84"/>
      <c r="KJ22" s="84"/>
      <c r="KK22" s="84"/>
      <c r="KL22" s="84"/>
      <c r="KM22" s="84"/>
      <c r="KN22" s="84"/>
      <c r="KO22" s="84"/>
      <c r="KP22" s="84"/>
      <c r="KQ22" s="84"/>
      <c r="KR22" s="84"/>
      <c r="KS22" s="84"/>
      <c r="KT22" s="84"/>
      <c r="KU22" s="84"/>
      <c r="KV22" s="84"/>
      <c r="KW22" s="84"/>
      <c r="KX22" s="84"/>
      <c r="KY22" s="84"/>
      <c r="KZ22" s="84"/>
      <c r="LA22" s="84"/>
      <c r="LB22" s="84"/>
      <c r="LC22" s="84"/>
      <c r="LD22" s="84"/>
      <c r="LE22" s="84"/>
      <c r="LF22" s="84"/>
      <c r="LG22" s="84"/>
      <c r="LH22" s="84"/>
      <c r="LI22" s="84"/>
      <c r="LJ22" s="84"/>
      <c r="LK22" s="84"/>
      <c r="LL22" s="84"/>
      <c r="LM22" s="84"/>
      <c r="LN22" s="84"/>
      <c r="LO22" s="84"/>
      <c r="LP22" s="84"/>
      <c r="LQ22" s="84"/>
      <c r="LR22" s="84"/>
      <c r="LS22" s="84"/>
      <c r="LT22" s="84"/>
      <c r="LU22" s="84"/>
      <c r="LV22" s="84"/>
      <c r="LW22" s="84"/>
      <c r="LX22" s="84"/>
      <c r="LY22" s="84"/>
      <c r="LZ22" s="84"/>
      <c r="MA22" s="84"/>
      <c r="MB22" s="84"/>
      <c r="MC22" s="84"/>
      <c r="MD22" s="84"/>
      <c r="ME22" s="84"/>
      <c r="MF22" s="84"/>
      <c r="MG22" s="84"/>
      <c r="MH22" s="84"/>
      <c r="MI22" s="84"/>
      <c r="MJ22" s="84"/>
      <c r="MK22" s="84"/>
      <c r="ML22" s="84"/>
      <c r="MM22" s="84"/>
      <c r="MN22" s="84"/>
      <c r="MO22" s="84"/>
      <c r="MP22" s="84"/>
      <c r="MQ22" s="84"/>
      <c r="MR22" s="84"/>
      <c r="MS22" s="84"/>
      <c r="MT22" s="84"/>
      <c r="MU22" s="84"/>
      <c r="MV22" s="84"/>
      <c r="MW22" s="84"/>
      <c r="MX22" s="84"/>
      <c r="MY22" s="84"/>
      <c r="MZ22" s="84"/>
      <c r="NA22" s="84"/>
      <c r="NB22" s="84"/>
      <c r="NC22" s="84"/>
      <c r="ND22" s="84"/>
      <c r="NE22" s="84"/>
      <c r="NF22" s="84"/>
      <c r="NG22" s="84"/>
      <c r="NH22" s="84"/>
      <c r="NI22" s="84"/>
      <c r="NJ22" s="84"/>
      <c r="NK22" s="84"/>
      <c r="NL22" s="84"/>
      <c r="NM22" s="84"/>
      <c r="NN22" s="84"/>
      <c r="NO22" s="84"/>
      <c r="NP22" s="84"/>
      <c r="NQ22" s="84"/>
      <c r="NR22" s="84"/>
      <c r="NS22" s="84"/>
      <c r="NT22" s="84"/>
      <c r="NU22" s="84"/>
      <c r="NV22" s="84"/>
      <c r="NW22" s="84"/>
      <c r="NX22" s="84"/>
      <c r="NY22" s="84"/>
      <c r="NZ22" s="84"/>
      <c r="OA22" s="84"/>
      <c r="OB22" s="84"/>
      <c r="OC22" s="84"/>
      <c r="OD22" s="84"/>
      <c r="OE22" s="84"/>
      <c r="OF22" s="84"/>
      <c r="OG22" s="84"/>
      <c r="OH22" s="84"/>
      <c r="OI22" s="84"/>
      <c r="OJ22" s="84"/>
      <c r="OK22" s="84"/>
      <c r="OL22" s="84"/>
      <c r="OM22" s="84"/>
      <c r="ON22" s="84"/>
      <c r="OO22" s="84"/>
      <c r="OP22" s="84"/>
      <c r="OQ22" s="84"/>
      <c r="OR22" s="84"/>
      <c r="OS22" s="84"/>
      <c r="OT22" s="84"/>
      <c r="OU22" s="84"/>
      <c r="OV22" s="84"/>
      <c r="OW22" s="84"/>
      <c r="OX22" s="84"/>
      <c r="OY22" s="84"/>
      <c r="OZ22" s="84"/>
      <c r="PA22" s="84"/>
      <c r="PB22" s="84"/>
      <c r="PC22" s="84"/>
      <c r="PD22" s="84"/>
      <c r="PE22" s="84"/>
      <c r="PF22" s="84"/>
      <c r="PG22" s="84"/>
      <c r="PH22" s="84"/>
      <c r="PI22" s="84"/>
      <c r="PJ22" s="84"/>
      <c r="PK22" s="84"/>
      <c r="PL22" s="84"/>
      <c r="PM22" s="84"/>
      <c r="PN22" s="84"/>
      <c r="PO22" s="84"/>
      <c r="PP22" s="84"/>
      <c r="PQ22" s="84"/>
      <c r="PR22" s="84"/>
      <c r="PS22" s="84"/>
      <c r="PT22" s="84"/>
      <c r="PU22" s="84"/>
      <c r="PV22" s="84"/>
      <c r="PW22" s="84"/>
      <c r="PX22" s="84"/>
      <c r="PY22" s="84"/>
      <c r="PZ22" s="84"/>
      <c r="QA22" s="84"/>
      <c r="QB22" s="84"/>
      <c r="QC22" s="84"/>
      <c r="QD22" s="84"/>
      <c r="QE22" s="84"/>
      <c r="QF22" s="84"/>
      <c r="QG22" s="84"/>
      <c r="QH22" s="84"/>
      <c r="QI22" s="84"/>
      <c r="QJ22" s="84"/>
      <c r="QK22" s="84"/>
      <c r="QL22" s="84"/>
      <c r="QM22" s="84"/>
      <c r="QN22" s="84"/>
      <c r="QO22" s="84"/>
      <c r="QP22" s="84"/>
      <c r="QQ22" s="84"/>
      <c r="QR22" s="84"/>
      <c r="QS22" s="84"/>
      <c r="QT22" s="84"/>
      <c r="QU22" s="84"/>
      <c r="QV22" s="84"/>
      <c r="QW22" s="84"/>
      <c r="QX22" s="84"/>
      <c r="QY22" s="84"/>
      <c r="QZ22" s="84"/>
      <c r="RA22" s="84"/>
      <c r="RB22" s="84"/>
      <c r="RC22" s="84"/>
      <c r="RD22" s="84"/>
      <c r="RE22" s="84"/>
      <c r="RF22" s="84"/>
      <c r="RG22" s="84"/>
      <c r="RH22" s="84"/>
      <c r="RI22" s="84"/>
      <c r="RJ22" s="84"/>
      <c r="RK22" s="84"/>
      <c r="RL22" s="84"/>
      <c r="RM22" s="84"/>
      <c r="RN22" s="84"/>
      <c r="RO22" s="84"/>
      <c r="RP22" s="84"/>
      <c r="RQ22" s="84"/>
      <c r="RR22" s="84"/>
      <c r="RS22" s="84"/>
      <c r="RT22" s="84"/>
      <c r="RU22" s="84"/>
      <c r="RV22" s="84"/>
      <c r="RW22" s="84"/>
      <c r="RX22" s="84"/>
      <c r="RY22" s="84"/>
      <c r="RZ22" s="84"/>
      <c r="SA22" s="84"/>
      <c r="SB22" s="84"/>
      <c r="SC22" s="84"/>
      <c r="SD22" s="84"/>
      <c r="SE22" s="84"/>
      <c r="SF22" s="84"/>
      <c r="SG22" s="84"/>
      <c r="SH22" s="84"/>
      <c r="SI22" s="84"/>
      <c r="SJ22" s="84"/>
      <c r="SK22" s="84"/>
      <c r="SL22" s="84"/>
      <c r="SM22" s="84"/>
      <c r="SN22" s="84"/>
      <c r="SO22" s="84"/>
      <c r="SP22" s="84"/>
      <c r="SQ22" s="84"/>
      <c r="SR22" s="84"/>
      <c r="SS22" s="84"/>
      <c r="ST22" s="84"/>
      <c r="SU22" s="84"/>
      <c r="SV22" s="84"/>
      <c r="SW22" s="84"/>
      <c r="SX22" s="84"/>
      <c r="SY22" s="84"/>
      <c r="SZ22" s="84"/>
      <c r="TA22" s="84"/>
      <c r="TB22" s="84"/>
      <c r="TC22" s="84"/>
      <c r="TD22" s="84"/>
      <c r="TE22" s="84"/>
      <c r="TF22" s="84"/>
      <c r="TG22" s="84"/>
      <c r="TH22" s="84"/>
      <c r="TI22" s="84"/>
      <c r="TJ22" s="84"/>
      <c r="TK22" s="84"/>
      <c r="TL22" s="84"/>
      <c r="TM22" s="84"/>
      <c r="TN22" s="84"/>
      <c r="TO22" s="84"/>
      <c r="TP22" s="84"/>
      <c r="TQ22" s="84"/>
      <c r="TR22" s="84"/>
      <c r="TS22" s="84"/>
      <c r="TT22" s="84"/>
      <c r="TU22" s="84"/>
      <c r="TV22" s="84"/>
      <c r="TW22" s="84"/>
      <c r="TX22" s="84"/>
      <c r="TY22" s="84"/>
      <c r="TZ22" s="84"/>
      <c r="UA22" s="84"/>
      <c r="UB22" s="84"/>
      <c r="UC22" s="84"/>
      <c r="UD22" s="84"/>
      <c r="UE22" s="84"/>
      <c r="UF22" s="84"/>
      <c r="UG22" s="84"/>
      <c r="UH22" s="84"/>
      <c r="UI22" s="84"/>
      <c r="UJ22" s="84"/>
      <c r="UK22" s="84"/>
      <c r="UL22" s="84"/>
      <c r="UM22" s="84"/>
      <c r="UN22" s="84"/>
      <c r="UO22" s="84"/>
      <c r="UP22" s="84"/>
      <c r="UQ22" s="84"/>
      <c r="UR22" s="84"/>
      <c r="US22" s="84"/>
      <c r="UT22" s="84"/>
      <c r="UU22" s="84"/>
      <c r="UV22" s="84"/>
      <c r="UW22" s="84"/>
      <c r="UX22" s="84"/>
      <c r="UY22" s="84"/>
      <c r="UZ22" s="84"/>
      <c r="VA22" s="84"/>
      <c r="VB22" s="84"/>
      <c r="VC22" s="84"/>
      <c r="VD22" s="84"/>
      <c r="VE22" s="84"/>
      <c r="VF22" s="84"/>
      <c r="VG22" s="84"/>
      <c r="VH22" s="84"/>
      <c r="VI22" s="84"/>
      <c r="VJ22" s="84"/>
      <c r="VK22" s="84"/>
      <c r="VL22" s="84"/>
      <c r="VM22" s="84"/>
      <c r="VN22" s="84"/>
      <c r="VO22" s="84"/>
      <c r="VP22" s="84"/>
      <c r="VQ22" s="84"/>
      <c r="VR22" s="84"/>
      <c r="VS22" s="84"/>
      <c r="VT22" s="84"/>
      <c r="VU22" s="84"/>
      <c r="VV22" s="84"/>
      <c r="VW22" s="84"/>
      <c r="VX22" s="84"/>
      <c r="VY22" s="84"/>
      <c r="VZ22" s="84"/>
      <c r="WA22" s="84"/>
      <c r="WB22" s="84"/>
      <c r="WC22" s="84"/>
      <c r="WD22" s="84"/>
      <c r="WE22" s="84"/>
      <c r="WF22" s="84"/>
      <c r="WG22" s="84"/>
      <c r="WH22" s="84"/>
      <c r="WI22" s="84"/>
      <c r="WJ22" s="84"/>
      <c r="WK22" s="84"/>
      <c r="WL22" s="84"/>
      <c r="WM22" s="84"/>
      <c r="WN22" s="84"/>
      <c r="WO22" s="84"/>
      <c r="WP22" s="84"/>
      <c r="WQ22" s="84"/>
      <c r="WR22" s="84"/>
      <c r="WS22" s="84"/>
      <c r="WT22" s="84"/>
      <c r="WU22" s="84"/>
      <c r="WV22" s="84"/>
      <c r="WW22" s="84"/>
      <c r="WX22" s="84"/>
      <c r="WY22" s="84"/>
      <c r="WZ22" s="84"/>
      <c r="XA22" s="84"/>
      <c r="XB22" s="84"/>
      <c r="XC22" s="84"/>
      <c r="XD22" s="84"/>
      <c r="XE22" s="84"/>
      <c r="XF22" s="84"/>
      <c r="XG22" s="84"/>
      <c r="XH22" s="84"/>
      <c r="XI22" s="84"/>
      <c r="XJ22" s="84"/>
      <c r="XK22" s="84"/>
      <c r="XL22" s="84"/>
      <c r="XM22" s="84"/>
      <c r="XN22" s="84"/>
      <c r="XO22" s="84"/>
      <c r="XP22" s="84"/>
      <c r="XQ22" s="84"/>
      <c r="XR22" s="84"/>
      <c r="XS22" s="84"/>
      <c r="XT22" s="84"/>
      <c r="XU22" s="84"/>
      <c r="XV22" s="84"/>
      <c r="XW22" s="84"/>
      <c r="XX22" s="84"/>
      <c r="XY22" s="84"/>
      <c r="XZ22" s="84"/>
      <c r="YA22" s="84"/>
      <c r="YB22" s="84"/>
      <c r="YC22" s="84"/>
      <c r="YD22" s="84"/>
      <c r="YE22" s="84"/>
      <c r="YF22" s="84"/>
      <c r="YG22" s="84"/>
      <c r="YH22" s="84"/>
      <c r="YI22" s="84"/>
      <c r="YJ22" s="84"/>
      <c r="YK22" s="84"/>
      <c r="YL22" s="84"/>
      <c r="YM22" s="84"/>
      <c r="YN22" s="84"/>
      <c r="YO22" s="84"/>
      <c r="YP22" s="84"/>
      <c r="YQ22" s="84"/>
      <c r="YR22" s="84"/>
      <c r="YS22" s="84"/>
      <c r="YT22" s="84"/>
      <c r="YU22" s="84"/>
      <c r="YV22" s="84"/>
      <c r="YW22" s="84"/>
      <c r="YX22" s="84"/>
      <c r="YY22" s="84"/>
      <c r="YZ22" s="84"/>
      <c r="ZA22" s="84"/>
      <c r="ZB22" s="84"/>
      <c r="ZC22" s="84"/>
      <c r="ZD22" s="84"/>
      <c r="ZE22" s="84"/>
      <c r="ZF22" s="84"/>
      <c r="ZG22" s="84"/>
      <c r="ZH22" s="84"/>
      <c r="ZI22" s="84"/>
      <c r="ZJ22" s="84"/>
      <c r="ZK22" s="84"/>
      <c r="ZL22" s="84"/>
      <c r="ZM22" s="84"/>
      <c r="ZN22" s="84"/>
      <c r="ZO22" s="84"/>
      <c r="ZP22" s="84"/>
      <c r="ZQ22" s="84"/>
      <c r="ZR22" s="84"/>
      <c r="ZS22" s="84"/>
      <c r="ZT22" s="84"/>
      <c r="ZU22" s="84"/>
      <c r="ZV22" s="84"/>
      <c r="ZW22" s="84"/>
      <c r="ZX22" s="84"/>
      <c r="ZY22" s="84"/>
      <c r="ZZ22" s="84"/>
      <c r="AAA22" s="84"/>
      <c r="AAB22" s="84"/>
      <c r="AAC22" s="84"/>
      <c r="AAD22" s="84"/>
      <c r="AAE22" s="84"/>
      <c r="AAF22" s="84"/>
      <c r="AAG22" s="84"/>
      <c r="AAH22" s="84"/>
      <c r="AAI22" s="84"/>
      <c r="AAJ22" s="84"/>
      <c r="AAK22" s="84"/>
      <c r="AAL22" s="84"/>
      <c r="AAM22" s="84"/>
      <c r="AAN22" s="84"/>
      <c r="AAO22" s="84"/>
      <c r="AAP22" s="84"/>
      <c r="AAQ22" s="84"/>
      <c r="AAR22" s="84"/>
      <c r="AAS22" s="84"/>
      <c r="AAT22" s="84"/>
    </row>
    <row r="30" spans="1:722">
      <c r="B30" s="82"/>
    </row>
    <row r="31" spans="1:722">
      <c r="B31" s="82"/>
    </row>
    <row r="32" spans="1:722">
      <c r="B32" s="82"/>
    </row>
    <row r="33" spans="2:2">
      <c r="B33" s="87"/>
    </row>
    <row r="34" spans="2:2">
      <c r="B34" s="88"/>
    </row>
    <row r="35" spans="2:2">
      <c r="B35" s="89"/>
    </row>
    <row r="36" spans="2:2">
      <c r="B36" s="90"/>
    </row>
    <row r="37" spans="2:2">
      <c r="B37" s="91"/>
    </row>
    <row r="38" spans="2:2">
      <c r="B38" s="92"/>
    </row>
  </sheetData>
  <mergeCells count="10">
    <mergeCell ref="A17:C17"/>
    <mergeCell ref="G16:H16"/>
    <mergeCell ref="G17:H17"/>
    <mergeCell ref="G15:H15"/>
    <mergeCell ref="E8:I8"/>
    <mergeCell ref="A1:I1"/>
    <mergeCell ref="A2:I2"/>
    <mergeCell ref="A3:I3"/>
    <mergeCell ref="A6:H6"/>
    <mergeCell ref="A16:C16"/>
  </mergeCells>
  <pageMargins left="0.70866141732283472" right="0.70866141732283472" top="0.74803149606299213" bottom="0.74803149606299213" header="0.31496062992125984" footer="0.31496062992125984"/>
  <pageSetup scale="4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A5FCF7-752E-4282-BD68-D021549EA7BE}">
  <dimension ref="A1:XFB88"/>
  <sheetViews>
    <sheetView view="pageBreakPreview" topLeftCell="A70" zoomScale="130" zoomScaleNormal="100" zoomScaleSheetLayoutView="130" workbookViewId="0">
      <selection activeCell="D11" sqref="D11"/>
    </sheetView>
  </sheetViews>
  <sheetFormatPr baseColWidth="10" defaultRowHeight="15"/>
  <cols>
    <col min="1" max="1" width="11.42578125" style="59"/>
    <col min="2" max="2" width="21" customWidth="1"/>
    <col min="3" max="3" width="28.85546875" customWidth="1"/>
    <col min="4" max="4" width="45" customWidth="1"/>
    <col min="5" max="5" width="35.7109375" customWidth="1"/>
    <col min="6" max="6" width="27" customWidth="1"/>
    <col min="8" max="9" width="11.42578125" customWidth="1"/>
  </cols>
  <sheetData>
    <row r="1" spans="1:6" s="59" customFormat="1" ht="18.75">
      <c r="D1" s="179" t="s">
        <v>344</v>
      </c>
    </row>
    <row r="2" spans="1:6" s="59" customFormat="1">
      <c r="D2" s="204">
        <v>44439</v>
      </c>
    </row>
    <row r="3" spans="1:6" ht="20.25">
      <c r="A3" s="11" t="s">
        <v>342</v>
      </c>
      <c r="B3" s="11" t="s">
        <v>288</v>
      </c>
      <c r="C3" s="11" t="s">
        <v>289</v>
      </c>
      <c r="D3" s="11" t="s">
        <v>290</v>
      </c>
      <c r="E3" s="11" t="s">
        <v>291</v>
      </c>
      <c r="F3" s="11" t="s">
        <v>292</v>
      </c>
    </row>
    <row r="4" spans="1:6" s="59" customFormat="1" ht="30">
      <c r="A4" s="196">
        <v>1</v>
      </c>
      <c r="B4" s="163">
        <v>44307</v>
      </c>
      <c r="C4" s="196" t="s">
        <v>264</v>
      </c>
      <c r="D4" s="196" t="s">
        <v>265</v>
      </c>
      <c r="E4" s="164" t="s">
        <v>266</v>
      </c>
      <c r="F4" s="165">
        <v>1431652.54</v>
      </c>
    </row>
    <row r="5" spans="1:6" s="59" customFormat="1">
      <c r="A5" s="162">
        <v>2</v>
      </c>
      <c r="B5" s="163">
        <v>44307</v>
      </c>
      <c r="C5" s="162" t="s">
        <v>273</v>
      </c>
      <c r="D5" s="162" t="s">
        <v>274</v>
      </c>
      <c r="E5" s="164" t="s">
        <v>275</v>
      </c>
      <c r="F5" s="165">
        <v>1432136.75</v>
      </c>
    </row>
    <row r="6" spans="1:6" s="59" customFormat="1" ht="30">
      <c r="A6" s="196">
        <v>3</v>
      </c>
      <c r="B6" s="163">
        <v>44307</v>
      </c>
      <c r="C6" s="196" t="s">
        <v>255</v>
      </c>
      <c r="D6" s="196" t="s">
        <v>256</v>
      </c>
      <c r="E6" s="164" t="s">
        <v>257</v>
      </c>
      <c r="F6" s="165">
        <f>1036582.8-259145.7-86381.9</f>
        <v>691055.20000000007</v>
      </c>
    </row>
    <row r="7" spans="1:6" s="59" customFormat="1" ht="30">
      <c r="A7" s="196">
        <v>4</v>
      </c>
      <c r="B7" s="163">
        <v>44252</v>
      </c>
      <c r="C7" s="196" t="s">
        <v>260</v>
      </c>
      <c r="D7" s="196" t="s">
        <v>225</v>
      </c>
      <c r="E7" s="164" t="s">
        <v>226</v>
      </c>
      <c r="F7" s="165">
        <v>3660999.21</v>
      </c>
    </row>
    <row r="8" spans="1:6" s="59" customFormat="1" ht="30">
      <c r="A8" s="196">
        <v>5</v>
      </c>
      <c r="B8" s="163">
        <v>44252</v>
      </c>
      <c r="C8" s="196" t="s">
        <v>263</v>
      </c>
      <c r="D8" s="196" t="s">
        <v>223</v>
      </c>
      <c r="E8" s="164" t="s">
        <v>224</v>
      </c>
      <c r="F8" s="165">
        <v>666611.5</v>
      </c>
    </row>
    <row r="9" spans="1:6" s="59" customFormat="1">
      <c r="A9" s="196">
        <v>6</v>
      </c>
      <c r="B9" s="163">
        <v>44252</v>
      </c>
      <c r="C9" s="196" t="s">
        <v>242</v>
      </c>
      <c r="D9" s="196" t="s">
        <v>232</v>
      </c>
      <c r="E9" s="164" t="s">
        <v>233</v>
      </c>
      <c r="F9" s="165">
        <v>772350.66</v>
      </c>
    </row>
    <row r="10" spans="1:6" s="59" customFormat="1" ht="30">
      <c r="A10" s="196">
        <v>7</v>
      </c>
      <c r="B10" s="163">
        <v>44270</v>
      </c>
      <c r="C10" s="196" t="s">
        <v>251</v>
      </c>
      <c r="D10" s="196" t="s">
        <v>249</v>
      </c>
      <c r="E10" s="164" t="s">
        <v>250</v>
      </c>
      <c r="F10" s="165">
        <v>18625.95</v>
      </c>
    </row>
    <row r="11" spans="1:6" s="59" customFormat="1" ht="30">
      <c r="A11" s="196">
        <v>8</v>
      </c>
      <c r="B11" s="163">
        <v>44267</v>
      </c>
      <c r="C11" s="196" t="s">
        <v>252</v>
      </c>
      <c r="D11" s="196" t="s">
        <v>249</v>
      </c>
      <c r="E11" s="164" t="s">
        <v>250</v>
      </c>
      <c r="F11" s="165">
        <v>27295.95</v>
      </c>
    </row>
    <row r="12" spans="1:6" s="59" customFormat="1" ht="30">
      <c r="A12" s="196">
        <v>9</v>
      </c>
      <c r="B12" s="163">
        <v>44307</v>
      </c>
      <c r="C12" s="196" t="s">
        <v>271</v>
      </c>
      <c r="D12" s="196" t="s">
        <v>249</v>
      </c>
      <c r="E12" s="164" t="s">
        <v>250</v>
      </c>
      <c r="F12" s="165">
        <v>30251.9</v>
      </c>
    </row>
    <row r="13" spans="1:6" s="59" customFormat="1" ht="30">
      <c r="A13" s="196">
        <v>10</v>
      </c>
      <c r="B13" s="163">
        <v>44307</v>
      </c>
      <c r="C13" s="196" t="s">
        <v>272</v>
      </c>
      <c r="D13" s="196" t="s">
        <v>249</v>
      </c>
      <c r="E13" s="164" t="s">
        <v>250</v>
      </c>
      <c r="F13" s="165">
        <v>8934.9500000000007</v>
      </c>
    </row>
    <row r="14" spans="1:6" s="59" customFormat="1" ht="30">
      <c r="A14" s="196">
        <v>11</v>
      </c>
      <c r="B14" s="163">
        <v>44307</v>
      </c>
      <c r="C14" s="196" t="s">
        <v>259</v>
      </c>
      <c r="D14" s="196" t="s">
        <v>280</v>
      </c>
      <c r="E14" s="164" t="s">
        <v>235</v>
      </c>
      <c r="F14" s="165">
        <v>1100000</v>
      </c>
    </row>
    <row r="15" spans="1:6" s="59" customFormat="1">
      <c r="A15" s="196">
        <v>12</v>
      </c>
      <c r="B15" s="163">
        <v>44307</v>
      </c>
      <c r="C15" s="196" t="s">
        <v>273</v>
      </c>
      <c r="D15" s="196" t="s">
        <v>276</v>
      </c>
      <c r="E15" s="164" t="s">
        <v>277</v>
      </c>
      <c r="F15" s="165">
        <v>618320</v>
      </c>
    </row>
    <row r="16" spans="1:6" s="59" customFormat="1" ht="45">
      <c r="A16" s="196">
        <v>13</v>
      </c>
      <c r="B16" s="163">
        <v>44307</v>
      </c>
      <c r="C16" s="196" t="s">
        <v>273</v>
      </c>
      <c r="D16" s="196" t="s">
        <v>295</v>
      </c>
      <c r="E16" s="164" t="s">
        <v>313</v>
      </c>
      <c r="F16" s="165">
        <v>130968</v>
      </c>
    </row>
    <row r="17" spans="1:6" s="59" customFormat="1" ht="60">
      <c r="A17" s="196">
        <v>14</v>
      </c>
      <c r="B17" s="163">
        <v>44307</v>
      </c>
      <c r="C17" s="196" t="s">
        <v>273</v>
      </c>
      <c r="D17" s="196" t="s">
        <v>296</v>
      </c>
      <c r="E17" s="164" t="s">
        <v>314</v>
      </c>
      <c r="F17" s="165">
        <v>73434</v>
      </c>
    </row>
    <row r="18" spans="1:6" s="59" customFormat="1" ht="45">
      <c r="A18" s="196">
        <v>15</v>
      </c>
      <c r="B18" s="163">
        <v>44307</v>
      </c>
      <c r="C18" s="196" t="s">
        <v>273</v>
      </c>
      <c r="D18" s="196" t="s">
        <v>297</v>
      </c>
      <c r="E18" s="164" t="s">
        <v>315</v>
      </c>
      <c r="F18" s="165">
        <v>37524</v>
      </c>
    </row>
    <row r="19" spans="1:6" s="59" customFormat="1" ht="60">
      <c r="A19" s="196">
        <v>16</v>
      </c>
      <c r="B19" s="163">
        <v>44307</v>
      </c>
      <c r="C19" s="196" t="s">
        <v>273</v>
      </c>
      <c r="D19" s="196" t="s">
        <v>298</v>
      </c>
      <c r="E19" s="164" t="s">
        <v>316</v>
      </c>
      <c r="F19" s="165">
        <v>129004</v>
      </c>
    </row>
    <row r="20" spans="1:6" s="59" customFormat="1" ht="45">
      <c r="A20" s="196">
        <v>17</v>
      </c>
      <c r="B20" s="163">
        <v>44307</v>
      </c>
      <c r="C20" s="196" t="s">
        <v>273</v>
      </c>
      <c r="D20" s="196" t="s">
        <v>299</v>
      </c>
      <c r="E20" s="164" t="s">
        <v>317</v>
      </c>
      <c r="F20" s="165">
        <v>9440</v>
      </c>
    </row>
    <row r="21" spans="1:6" s="59" customFormat="1" ht="45">
      <c r="A21" s="196">
        <v>18</v>
      </c>
      <c r="B21" s="163">
        <v>44307</v>
      </c>
      <c r="C21" s="196" t="s">
        <v>273</v>
      </c>
      <c r="D21" s="196" t="s">
        <v>300</v>
      </c>
      <c r="E21" s="164" t="s">
        <v>318</v>
      </c>
      <c r="F21" s="165">
        <v>12926</v>
      </c>
    </row>
    <row r="22" spans="1:6" s="59" customFormat="1" ht="60">
      <c r="A22" s="196">
        <v>19</v>
      </c>
      <c r="B22" s="163">
        <v>44307</v>
      </c>
      <c r="C22" s="196" t="s">
        <v>273</v>
      </c>
      <c r="D22" s="196" t="s">
        <v>301</v>
      </c>
      <c r="E22" s="164" t="s">
        <v>319</v>
      </c>
      <c r="F22" s="165">
        <v>69856</v>
      </c>
    </row>
    <row r="23" spans="1:6" s="59" customFormat="1" ht="90">
      <c r="A23" s="196">
        <v>20</v>
      </c>
      <c r="B23" s="163">
        <v>44307</v>
      </c>
      <c r="C23" s="196" t="s">
        <v>273</v>
      </c>
      <c r="D23" s="196" t="s">
        <v>297</v>
      </c>
      <c r="E23" s="164" t="s">
        <v>320</v>
      </c>
      <c r="F23" s="165">
        <v>33040</v>
      </c>
    </row>
    <row r="24" spans="1:6" s="59" customFormat="1" ht="60">
      <c r="A24" s="196">
        <v>21</v>
      </c>
      <c r="B24" s="163">
        <v>44307</v>
      </c>
      <c r="C24" s="196" t="s">
        <v>273</v>
      </c>
      <c r="D24" s="196" t="s">
        <v>296</v>
      </c>
      <c r="E24" s="164" t="s">
        <v>321</v>
      </c>
      <c r="F24" s="165">
        <v>126000</v>
      </c>
    </row>
    <row r="25" spans="1:6" s="59" customFormat="1" ht="30">
      <c r="A25" s="196">
        <v>22</v>
      </c>
      <c r="B25" s="163">
        <v>44307</v>
      </c>
      <c r="C25" s="196" t="s">
        <v>273</v>
      </c>
      <c r="D25" s="196" t="s">
        <v>296</v>
      </c>
      <c r="E25" s="164" t="s">
        <v>322</v>
      </c>
      <c r="F25" s="165">
        <v>58640</v>
      </c>
    </row>
    <row r="26" spans="1:6" s="59" customFormat="1" ht="30">
      <c r="A26" s="196">
        <v>23</v>
      </c>
      <c r="B26" s="163">
        <v>44307</v>
      </c>
      <c r="C26" s="196" t="s">
        <v>273</v>
      </c>
      <c r="D26" s="196" t="s">
        <v>302</v>
      </c>
      <c r="E26" s="164" t="s">
        <v>323</v>
      </c>
      <c r="F26" s="165">
        <v>84960</v>
      </c>
    </row>
    <row r="27" spans="1:6" s="59" customFormat="1" ht="30">
      <c r="A27" s="196">
        <v>24</v>
      </c>
      <c r="B27" s="163">
        <v>44307</v>
      </c>
      <c r="C27" s="196" t="s">
        <v>273</v>
      </c>
      <c r="D27" s="196" t="s">
        <v>303</v>
      </c>
      <c r="E27" s="164" t="s">
        <v>324</v>
      </c>
      <c r="F27" s="165">
        <v>37495</v>
      </c>
    </row>
    <row r="28" spans="1:6" s="59" customFormat="1" ht="30">
      <c r="A28" s="196">
        <v>25</v>
      </c>
      <c r="B28" s="163">
        <v>44307</v>
      </c>
      <c r="C28" s="196" t="s">
        <v>273</v>
      </c>
      <c r="D28" s="196" t="s">
        <v>304</v>
      </c>
      <c r="E28" s="164" t="s">
        <v>325</v>
      </c>
      <c r="F28" s="165">
        <v>9439</v>
      </c>
    </row>
    <row r="29" spans="1:6" s="59" customFormat="1" ht="30">
      <c r="A29" s="196">
        <v>26</v>
      </c>
      <c r="B29" s="163">
        <v>44307</v>
      </c>
      <c r="C29" s="196" t="s">
        <v>273</v>
      </c>
      <c r="D29" s="196" t="s">
        <v>297</v>
      </c>
      <c r="E29" s="164" t="s">
        <v>326</v>
      </c>
      <c r="F29" s="165">
        <v>47790</v>
      </c>
    </row>
    <row r="30" spans="1:6" s="59" customFormat="1">
      <c r="A30" s="196">
        <v>27</v>
      </c>
      <c r="B30" s="163">
        <v>44307</v>
      </c>
      <c r="C30" s="196" t="s">
        <v>273</v>
      </c>
      <c r="D30" s="196" t="s">
        <v>297</v>
      </c>
      <c r="E30" s="164" t="s">
        <v>327</v>
      </c>
      <c r="F30" s="165">
        <v>566717</v>
      </c>
    </row>
    <row r="31" spans="1:6" s="59" customFormat="1" ht="30">
      <c r="A31" s="196">
        <v>28</v>
      </c>
      <c r="B31" s="163">
        <v>44307</v>
      </c>
      <c r="C31" s="196" t="s">
        <v>273</v>
      </c>
      <c r="D31" s="196" t="s">
        <v>305</v>
      </c>
      <c r="E31" s="164" t="s">
        <v>328</v>
      </c>
      <c r="F31" s="165">
        <v>553916</v>
      </c>
    </row>
    <row r="32" spans="1:6" s="59" customFormat="1" ht="30">
      <c r="A32" s="196">
        <v>29</v>
      </c>
      <c r="B32" s="163">
        <v>44307</v>
      </c>
      <c r="C32" s="196" t="s">
        <v>273</v>
      </c>
      <c r="D32" s="196" t="s">
        <v>306</v>
      </c>
      <c r="E32" s="164" t="s">
        <v>329</v>
      </c>
      <c r="F32" s="165">
        <v>1039374</v>
      </c>
    </row>
    <row r="33" spans="1:6" s="59" customFormat="1" ht="30">
      <c r="A33" s="196">
        <v>30</v>
      </c>
      <c r="B33" s="163">
        <v>44307</v>
      </c>
      <c r="C33" s="196" t="s">
        <v>273</v>
      </c>
      <c r="D33" s="196" t="s">
        <v>307</v>
      </c>
      <c r="E33" s="164" t="s">
        <v>330</v>
      </c>
      <c r="F33" s="165">
        <v>344088</v>
      </c>
    </row>
    <row r="34" spans="1:6" s="59" customFormat="1" ht="30">
      <c r="A34" s="196">
        <v>31</v>
      </c>
      <c r="B34" s="163">
        <v>44307</v>
      </c>
      <c r="C34" s="196" t="s">
        <v>273</v>
      </c>
      <c r="D34" s="196" t="s">
        <v>308</v>
      </c>
      <c r="E34" s="164" t="s">
        <v>331</v>
      </c>
      <c r="F34" s="165">
        <v>14000</v>
      </c>
    </row>
    <row r="35" spans="1:6" s="59" customFormat="1" ht="30">
      <c r="A35" s="196">
        <v>32</v>
      </c>
      <c r="B35" s="163">
        <v>44307</v>
      </c>
      <c r="C35" s="196" t="s">
        <v>273</v>
      </c>
      <c r="D35" s="196" t="s">
        <v>309</v>
      </c>
      <c r="E35" s="164" t="s">
        <v>332</v>
      </c>
      <c r="F35" s="165">
        <v>1495000</v>
      </c>
    </row>
    <row r="36" spans="1:6" s="59" customFormat="1" ht="30">
      <c r="A36" s="196">
        <v>33</v>
      </c>
      <c r="B36" s="163">
        <v>44307</v>
      </c>
      <c r="C36" s="196" t="s">
        <v>273</v>
      </c>
      <c r="D36" s="196" t="s">
        <v>296</v>
      </c>
      <c r="E36" s="164" t="s">
        <v>333</v>
      </c>
      <c r="F36" s="165">
        <v>14400</v>
      </c>
    </row>
    <row r="37" spans="1:6" s="59" customFormat="1" ht="30">
      <c r="A37" s="196">
        <v>34</v>
      </c>
      <c r="B37" s="163">
        <v>44307</v>
      </c>
      <c r="C37" s="196" t="s">
        <v>273</v>
      </c>
      <c r="D37" s="196" t="s">
        <v>310</v>
      </c>
      <c r="E37" s="164" t="s">
        <v>334</v>
      </c>
      <c r="F37" s="165">
        <v>10328</v>
      </c>
    </row>
    <row r="38" spans="1:6" s="59" customFormat="1">
      <c r="A38" s="196">
        <v>35</v>
      </c>
      <c r="B38" s="163">
        <v>44307</v>
      </c>
      <c r="C38" s="196" t="s">
        <v>273</v>
      </c>
      <c r="D38" s="196" t="s">
        <v>311</v>
      </c>
      <c r="E38" s="164" t="s">
        <v>335</v>
      </c>
      <c r="F38" s="165">
        <v>131400</v>
      </c>
    </row>
    <row r="39" spans="1:6" s="59" customFormat="1" ht="30">
      <c r="A39" s="196">
        <v>36</v>
      </c>
      <c r="B39" s="163">
        <v>44307</v>
      </c>
      <c r="C39" s="196" t="s">
        <v>273</v>
      </c>
      <c r="D39" s="196" t="s">
        <v>312</v>
      </c>
      <c r="E39" s="164" t="s">
        <v>336</v>
      </c>
      <c r="F39" s="165">
        <v>139434</v>
      </c>
    </row>
    <row r="40" spans="1:6" s="59" customFormat="1">
      <c r="A40" s="196">
        <v>37</v>
      </c>
      <c r="B40" s="163">
        <v>44307</v>
      </c>
      <c r="C40" s="196" t="s">
        <v>245</v>
      </c>
      <c r="D40" s="196" t="s">
        <v>246</v>
      </c>
      <c r="E40" s="164" t="s">
        <v>247</v>
      </c>
      <c r="F40" s="165">
        <v>106200</v>
      </c>
    </row>
    <row r="41" spans="1:6" s="59" customFormat="1">
      <c r="A41" s="196">
        <v>38</v>
      </c>
      <c r="B41" s="163">
        <v>44307</v>
      </c>
      <c r="C41" s="196" t="s">
        <v>267</v>
      </c>
      <c r="D41" s="196" t="s">
        <v>246</v>
      </c>
      <c r="E41" s="164" t="s">
        <v>247</v>
      </c>
      <c r="F41" s="165">
        <v>109150</v>
      </c>
    </row>
    <row r="42" spans="1:6" s="59" customFormat="1">
      <c r="A42" s="196">
        <v>39</v>
      </c>
      <c r="B42" s="163">
        <v>44307</v>
      </c>
      <c r="C42" s="196" t="s">
        <v>268</v>
      </c>
      <c r="D42" s="196" t="s">
        <v>269</v>
      </c>
      <c r="E42" s="164" t="s">
        <v>247</v>
      </c>
      <c r="F42" s="165">
        <v>215350</v>
      </c>
    </row>
    <row r="43" spans="1:6" s="59" customFormat="1" ht="45">
      <c r="A43" s="196">
        <v>40</v>
      </c>
      <c r="B43" s="163">
        <v>44307</v>
      </c>
      <c r="C43" s="196" t="s">
        <v>258</v>
      </c>
      <c r="D43" s="196" t="s">
        <v>227</v>
      </c>
      <c r="E43" s="164" t="s">
        <v>228</v>
      </c>
      <c r="F43" s="165">
        <v>3959743.37</v>
      </c>
    </row>
    <row r="44" spans="1:6" s="59" customFormat="1" ht="45">
      <c r="A44" s="196">
        <v>41</v>
      </c>
      <c r="B44" s="163">
        <v>44188</v>
      </c>
      <c r="C44" s="196" t="s">
        <v>351</v>
      </c>
      <c r="D44" s="196" t="s">
        <v>229</v>
      </c>
      <c r="E44" s="164" t="s">
        <v>231</v>
      </c>
      <c r="F44" s="165">
        <f>2284745.5-456949.1-489847.5-675868.6</f>
        <v>662080.29999999993</v>
      </c>
    </row>
    <row r="45" spans="1:6" s="59" customFormat="1">
      <c r="A45" s="196">
        <v>42</v>
      </c>
      <c r="B45" s="163">
        <v>44330</v>
      </c>
      <c r="C45" s="196" t="s">
        <v>350</v>
      </c>
      <c r="D45" s="196" t="s">
        <v>352</v>
      </c>
      <c r="E45" s="164" t="s">
        <v>399</v>
      </c>
      <c r="F45" s="165">
        <v>838488.06</v>
      </c>
    </row>
    <row r="46" spans="1:6" s="59" customFormat="1">
      <c r="A46" s="196">
        <v>43</v>
      </c>
      <c r="B46" s="163">
        <v>44326</v>
      </c>
      <c r="C46" s="196" t="s">
        <v>355</v>
      </c>
      <c r="D46" s="196" t="s">
        <v>354</v>
      </c>
      <c r="E46" s="164" t="s">
        <v>353</v>
      </c>
      <c r="F46" s="165">
        <v>77408</v>
      </c>
    </row>
    <row r="47" spans="1:6" s="59" customFormat="1">
      <c r="A47" s="196">
        <v>44</v>
      </c>
      <c r="B47" s="163">
        <v>44328</v>
      </c>
      <c r="C47" s="196" t="s">
        <v>358</v>
      </c>
      <c r="D47" s="196" t="s">
        <v>356</v>
      </c>
      <c r="E47" s="164" t="s">
        <v>357</v>
      </c>
      <c r="F47" s="165">
        <v>121200</v>
      </c>
    </row>
    <row r="48" spans="1:6" s="59" customFormat="1">
      <c r="A48" s="196">
        <v>45</v>
      </c>
      <c r="B48" s="163">
        <v>44328</v>
      </c>
      <c r="C48" s="196" t="s">
        <v>359</v>
      </c>
      <c r="D48" s="196" t="s">
        <v>356</v>
      </c>
      <c r="E48" s="164" t="s">
        <v>357</v>
      </c>
      <c r="F48" s="165">
        <v>126100</v>
      </c>
    </row>
    <row r="49" spans="1:6" s="59" customFormat="1">
      <c r="A49" s="196">
        <v>46</v>
      </c>
      <c r="B49" s="163">
        <v>44333</v>
      </c>
      <c r="C49" s="196" t="s">
        <v>360</v>
      </c>
      <c r="D49" s="196" t="s">
        <v>349</v>
      </c>
      <c r="E49" s="164" t="s">
        <v>361</v>
      </c>
      <c r="F49" s="165">
        <v>22500</v>
      </c>
    </row>
    <row r="50" spans="1:6" s="59" customFormat="1">
      <c r="A50" s="196">
        <v>47</v>
      </c>
      <c r="B50" s="163">
        <v>44333</v>
      </c>
      <c r="C50" s="196" t="s">
        <v>362</v>
      </c>
      <c r="D50" s="196" t="s">
        <v>363</v>
      </c>
      <c r="E50" s="164" t="s">
        <v>364</v>
      </c>
      <c r="F50" s="165">
        <v>897997.11</v>
      </c>
    </row>
    <row r="51" spans="1:6" s="59" customFormat="1">
      <c r="A51" s="196">
        <v>48</v>
      </c>
      <c r="B51" s="163">
        <v>44326</v>
      </c>
      <c r="C51" s="196" t="s">
        <v>284</v>
      </c>
      <c r="D51" s="196" t="s">
        <v>285</v>
      </c>
      <c r="E51" s="164" t="s">
        <v>286</v>
      </c>
      <c r="F51" s="165">
        <v>99806.43</v>
      </c>
    </row>
    <row r="52" spans="1:6" s="59" customFormat="1">
      <c r="A52" s="196">
        <v>49</v>
      </c>
      <c r="B52" s="163">
        <v>44348</v>
      </c>
      <c r="C52" s="196" t="s">
        <v>377</v>
      </c>
      <c r="D52" s="196" t="s">
        <v>348</v>
      </c>
      <c r="E52" s="164" t="s">
        <v>373</v>
      </c>
      <c r="F52" s="165">
        <v>50003.199999999997</v>
      </c>
    </row>
    <row r="53" spans="1:6" s="59" customFormat="1">
      <c r="A53" s="196">
        <v>50</v>
      </c>
      <c r="B53" s="163">
        <v>44348</v>
      </c>
      <c r="C53" s="196" t="s">
        <v>378</v>
      </c>
      <c r="D53" s="196" t="s">
        <v>372</v>
      </c>
      <c r="E53" s="164" t="s">
        <v>388</v>
      </c>
      <c r="F53" s="165">
        <v>121000</v>
      </c>
    </row>
    <row r="54" spans="1:6" s="59" customFormat="1" ht="30">
      <c r="A54" s="196">
        <v>51</v>
      </c>
      <c r="B54" s="163">
        <v>44354</v>
      </c>
      <c r="C54" s="196" t="s">
        <v>386</v>
      </c>
      <c r="D54" s="196" t="s">
        <v>387</v>
      </c>
      <c r="E54" s="164" t="s">
        <v>339</v>
      </c>
      <c r="F54" s="165">
        <v>105735</v>
      </c>
    </row>
    <row r="55" spans="1:6" s="59" customFormat="1">
      <c r="A55" s="196">
        <v>52</v>
      </c>
      <c r="B55" s="163">
        <v>44342</v>
      </c>
      <c r="C55" s="196" t="s">
        <v>365</v>
      </c>
      <c r="D55" s="196" t="s">
        <v>366</v>
      </c>
      <c r="E55" s="164" t="s">
        <v>340</v>
      </c>
      <c r="F55" s="165">
        <v>130014</v>
      </c>
    </row>
    <row r="56" spans="1:6" s="59" customFormat="1">
      <c r="A56" s="196">
        <v>53</v>
      </c>
      <c r="B56" s="163">
        <v>44342</v>
      </c>
      <c r="C56" s="196" t="s">
        <v>367</v>
      </c>
      <c r="D56" s="196" t="s">
        <v>338</v>
      </c>
      <c r="E56" s="164" t="s">
        <v>376</v>
      </c>
      <c r="F56" s="165">
        <v>45837</v>
      </c>
    </row>
    <row r="57" spans="1:6" s="59" customFormat="1">
      <c r="A57" s="196">
        <v>54</v>
      </c>
      <c r="B57" s="163">
        <v>44348</v>
      </c>
      <c r="C57" s="196" t="s">
        <v>374</v>
      </c>
      <c r="D57" s="196" t="s">
        <v>375</v>
      </c>
      <c r="E57" s="164" t="s">
        <v>283</v>
      </c>
      <c r="F57" s="165">
        <v>250000</v>
      </c>
    </row>
    <row r="58" spans="1:6" s="59" customFormat="1">
      <c r="A58" s="196">
        <v>55</v>
      </c>
      <c r="B58" s="163">
        <v>44326</v>
      </c>
      <c r="C58" s="196" t="s">
        <v>281</v>
      </c>
      <c r="D58" s="196" t="s">
        <v>282</v>
      </c>
      <c r="E58" s="164" t="s">
        <v>236</v>
      </c>
      <c r="F58" s="165">
        <v>197880</v>
      </c>
    </row>
    <row r="59" spans="1:6" s="59" customFormat="1">
      <c r="A59" s="196">
        <v>56</v>
      </c>
      <c r="B59" s="163">
        <v>44267</v>
      </c>
      <c r="C59" s="196" t="s">
        <v>243</v>
      </c>
      <c r="D59" s="196" t="s">
        <v>75</v>
      </c>
      <c r="E59" s="164" t="s">
        <v>347</v>
      </c>
      <c r="F59" s="165">
        <v>49560</v>
      </c>
    </row>
    <row r="60" spans="1:6" s="59" customFormat="1">
      <c r="A60" s="196">
        <v>57</v>
      </c>
      <c r="B60" s="163">
        <v>44328</v>
      </c>
      <c r="C60" s="196" t="s">
        <v>345</v>
      </c>
      <c r="D60" s="196" t="s">
        <v>346</v>
      </c>
      <c r="E60" s="164" t="s">
        <v>389</v>
      </c>
      <c r="F60" s="165">
        <v>2950407.45</v>
      </c>
    </row>
    <row r="61" spans="1:6" s="59" customFormat="1" ht="30">
      <c r="A61" s="196">
        <v>58</v>
      </c>
      <c r="B61" s="163">
        <v>44326</v>
      </c>
      <c r="C61" s="196" t="s">
        <v>293</v>
      </c>
      <c r="D61" s="196" t="s">
        <v>282</v>
      </c>
      <c r="E61" s="164" t="s">
        <v>294</v>
      </c>
      <c r="F61" s="165">
        <v>2219400</v>
      </c>
    </row>
    <row r="62" spans="1:6" s="59" customFormat="1" ht="30">
      <c r="A62" s="196">
        <v>59</v>
      </c>
      <c r="B62" s="163">
        <v>44343</v>
      </c>
      <c r="C62" s="196" t="s">
        <v>379</v>
      </c>
      <c r="D62" s="196" t="s">
        <v>282</v>
      </c>
      <c r="E62" s="164" t="s">
        <v>294</v>
      </c>
      <c r="F62" s="165">
        <v>2219400</v>
      </c>
    </row>
    <row r="63" spans="1:6" s="59" customFormat="1">
      <c r="A63" s="196">
        <v>60</v>
      </c>
      <c r="B63" s="163">
        <v>44343</v>
      </c>
      <c r="C63" s="196" t="s">
        <v>270</v>
      </c>
      <c r="D63" s="196" t="s">
        <v>256</v>
      </c>
      <c r="E63" s="164" t="s">
        <v>368</v>
      </c>
      <c r="F63" s="165">
        <f>86381.9+86381.9</f>
        <v>172763.8</v>
      </c>
    </row>
    <row r="64" spans="1:6" s="59" customFormat="1">
      <c r="A64" s="196">
        <v>61</v>
      </c>
      <c r="B64" s="163">
        <v>44348</v>
      </c>
      <c r="C64" s="196" t="s">
        <v>369</v>
      </c>
      <c r="D64" s="196" t="s">
        <v>370</v>
      </c>
      <c r="E64" s="164" t="s">
        <v>371</v>
      </c>
      <c r="F64" s="165">
        <v>92900.03</v>
      </c>
    </row>
    <row r="65" spans="1:16382" s="59" customFormat="1">
      <c r="A65" s="196">
        <v>62</v>
      </c>
      <c r="B65" s="163">
        <v>44235</v>
      </c>
      <c r="C65" s="196" t="s">
        <v>273</v>
      </c>
      <c r="D65" s="196" t="s">
        <v>337</v>
      </c>
      <c r="E65" s="164" t="s">
        <v>395</v>
      </c>
      <c r="F65" s="165">
        <v>457891.05</v>
      </c>
    </row>
    <row r="66" spans="1:16382" s="59" customFormat="1">
      <c r="A66" s="196">
        <v>63</v>
      </c>
      <c r="B66" s="163">
        <v>44256</v>
      </c>
      <c r="C66" s="196" t="s">
        <v>244</v>
      </c>
      <c r="D66" s="196" t="s">
        <v>237</v>
      </c>
      <c r="E66" s="164" t="s">
        <v>238</v>
      </c>
      <c r="F66" s="165">
        <v>60000</v>
      </c>
    </row>
    <row r="67" spans="1:16382" s="59" customFormat="1" ht="30">
      <c r="A67" s="196">
        <v>64</v>
      </c>
      <c r="B67" s="163">
        <v>44368</v>
      </c>
      <c r="C67" s="196" t="s">
        <v>273</v>
      </c>
      <c r="D67" s="196" t="s">
        <v>393</v>
      </c>
      <c r="E67" s="164" t="s">
        <v>394</v>
      </c>
      <c r="F67" s="165">
        <v>51022.18</v>
      </c>
    </row>
    <row r="68" spans="1:16382" s="59" customFormat="1" ht="15.75" customHeight="1">
      <c r="A68" s="196">
        <v>66</v>
      </c>
      <c r="B68" s="163">
        <v>44386</v>
      </c>
      <c r="C68" s="196" t="s">
        <v>382</v>
      </c>
      <c r="D68" s="196" t="s">
        <v>401</v>
      </c>
      <c r="E68" s="164" t="s">
        <v>404</v>
      </c>
      <c r="F68" s="165">
        <v>4575000</v>
      </c>
      <c r="G68" s="59" t="s">
        <v>413</v>
      </c>
    </row>
    <row r="69" spans="1:16382" s="59" customFormat="1" ht="15.75" customHeight="1">
      <c r="A69" s="196">
        <v>67</v>
      </c>
      <c r="B69" s="163" t="s">
        <v>410</v>
      </c>
      <c r="C69" s="196" t="s">
        <v>412</v>
      </c>
      <c r="D69" s="196" t="s">
        <v>406</v>
      </c>
      <c r="E69" s="164"/>
      <c r="F69" s="165">
        <v>49560</v>
      </c>
      <c r="G69" s="59" t="s">
        <v>413</v>
      </c>
    </row>
    <row r="70" spans="1:16382" s="59" customFormat="1" ht="15.75" customHeight="1">
      <c r="A70" s="196">
        <v>68</v>
      </c>
      <c r="B70" s="163" t="s">
        <v>411</v>
      </c>
      <c r="C70" s="196" t="s">
        <v>412</v>
      </c>
      <c r="D70" s="196" t="s">
        <v>406</v>
      </c>
      <c r="E70" s="164"/>
      <c r="F70" s="165">
        <v>49560</v>
      </c>
      <c r="G70" s="59" t="s">
        <v>413</v>
      </c>
    </row>
    <row r="71" spans="1:16382" s="59" customFormat="1" ht="15.75" customHeight="1">
      <c r="A71" s="196">
        <v>69</v>
      </c>
      <c r="B71" s="163">
        <v>44398</v>
      </c>
      <c r="C71" s="196" t="s">
        <v>408</v>
      </c>
      <c r="D71" s="196" t="s">
        <v>402</v>
      </c>
      <c r="E71" s="164" t="s">
        <v>405</v>
      </c>
      <c r="F71" s="165">
        <v>4400000</v>
      </c>
    </row>
    <row r="72" spans="1:16382" s="59" customFormat="1" ht="15.75" customHeight="1">
      <c r="A72" s="196"/>
      <c r="B72" s="163"/>
      <c r="C72" s="196"/>
      <c r="D72" s="196"/>
      <c r="E72" s="164"/>
      <c r="F72" s="207">
        <f>SUM(F4:F71)</f>
        <v>41111364.589999996</v>
      </c>
    </row>
    <row r="73" spans="1:16382" s="59" customFormat="1" ht="15.75" customHeight="1">
      <c r="A73" s="196">
        <v>70</v>
      </c>
      <c r="B73" s="163">
        <v>44368</v>
      </c>
      <c r="C73" s="196" t="s">
        <v>396</v>
      </c>
      <c r="D73" s="196" t="s">
        <v>397</v>
      </c>
      <c r="E73" s="164" t="s">
        <v>398</v>
      </c>
      <c r="F73" s="165">
        <v>136942.87</v>
      </c>
      <c r="O73" s="59">
        <v>7</v>
      </c>
      <c r="P73" s="59">
        <v>44368</v>
      </c>
      <c r="Q73" s="59" t="s">
        <v>396</v>
      </c>
      <c r="R73" s="59" t="s">
        <v>397</v>
      </c>
      <c r="S73" s="59" t="s">
        <v>398</v>
      </c>
      <c r="V73" s="59">
        <v>136942.87</v>
      </c>
      <c r="W73" s="59">
        <v>7</v>
      </c>
      <c r="X73" s="59">
        <v>44368</v>
      </c>
      <c r="Y73" s="59" t="s">
        <v>396</v>
      </c>
      <c r="Z73" s="59" t="s">
        <v>397</v>
      </c>
      <c r="AA73" s="59" t="s">
        <v>398</v>
      </c>
      <c r="AD73" s="59">
        <v>136942.87</v>
      </c>
      <c r="AE73" s="59">
        <v>7</v>
      </c>
      <c r="AF73" s="59">
        <v>44368</v>
      </c>
      <c r="AG73" s="59" t="s">
        <v>396</v>
      </c>
      <c r="AH73" s="59" t="s">
        <v>397</v>
      </c>
      <c r="AI73" s="59" t="s">
        <v>398</v>
      </c>
      <c r="AL73" s="59">
        <v>136942.87</v>
      </c>
      <c r="AM73" s="59">
        <v>7</v>
      </c>
      <c r="AN73" s="59">
        <v>44368</v>
      </c>
      <c r="AO73" s="59" t="s">
        <v>396</v>
      </c>
      <c r="AP73" s="59" t="s">
        <v>397</v>
      </c>
      <c r="AQ73" s="59" t="s">
        <v>398</v>
      </c>
      <c r="AT73" s="59">
        <v>136942.87</v>
      </c>
      <c r="AU73" s="59">
        <v>7</v>
      </c>
      <c r="AV73" s="59">
        <v>44368</v>
      </c>
      <c r="AW73" s="59" t="s">
        <v>396</v>
      </c>
      <c r="AX73" s="59" t="s">
        <v>397</v>
      </c>
      <c r="AY73" s="59" t="s">
        <v>398</v>
      </c>
      <c r="BB73" s="59">
        <v>136942.87</v>
      </c>
      <c r="BC73" s="59">
        <v>7</v>
      </c>
      <c r="BD73" s="59">
        <v>44368</v>
      </c>
      <c r="BE73" s="59" t="s">
        <v>396</v>
      </c>
      <c r="BF73" s="59" t="s">
        <v>397</v>
      </c>
      <c r="BG73" s="59" t="s">
        <v>398</v>
      </c>
      <c r="BJ73" s="59">
        <v>136942.87</v>
      </c>
      <c r="BK73" s="59">
        <v>7</v>
      </c>
      <c r="BL73" s="59">
        <v>44368</v>
      </c>
      <c r="BM73" s="59" t="s">
        <v>396</v>
      </c>
      <c r="BN73" s="59" t="s">
        <v>397</v>
      </c>
      <c r="BO73" s="59" t="s">
        <v>398</v>
      </c>
      <c r="BR73" s="59">
        <v>136942.87</v>
      </c>
      <c r="BS73" s="59">
        <v>7</v>
      </c>
      <c r="BT73" s="59">
        <v>44368</v>
      </c>
      <c r="BU73" s="59" t="s">
        <v>396</v>
      </c>
      <c r="BV73" s="59" t="s">
        <v>397</v>
      </c>
      <c r="BW73" s="59" t="s">
        <v>398</v>
      </c>
      <c r="BZ73" s="59">
        <v>136942.87</v>
      </c>
      <c r="CA73" s="59">
        <v>7</v>
      </c>
      <c r="CB73" s="59">
        <v>44368</v>
      </c>
      <c r="CC73" s="59" t="s">
        <v>396</v>
      </c>
      <c r="CD73" s="59" t="s">
        <v>397</v>
      </c>
      <c r="CE73" s="59" t="s">
        <v>398</v>
      </c>
      <c r="CH73" s="59">
        <v>136942.87</v>
      </c>
      <c r="CI73" s="59">
        <v>7</v>
      </c>
      <c r="CJ73" s="59">
        <v>44368</v>
      </c>
      <c r="CK73" s="59" t="s">
        <v>396</v>
      </c>
      <c r="CL73" s="59" t="s">
        <v>397</v>
      </c>
      <c r="CM73" s="59" t="s">
        <v>398</v>
      </c>
      <c r="CP73" s="59">
        <v>136942.87</v>
      </c>
      <c r="CQ73" s="59">
        <v>7</v>
      </c>
      <c r="CR73" s="59">
        <v>44368</v>
      </c>
      <c r="CS73" s="59" t="s">
        <v>396</v>
      </c>
      <c r="CT73" s="59" t="s">
        <v>397</v>
      </c>
      <c r="CU73" s="59" t="s">
        <v>398</v>
      </c>
      <c r="CX73" s="59">
        <v>136942.87</v>
      </c>
      <c r="CY73" s="59">
        <v>7</v>
      </c>
      <c r="CZ73" s="59">
        <v>44368</v>
      </c>
      <c r="DA73" s="59" t="s">
        <v>396</v>
      </c>
      <c r="DB73" s="59" t="s">
        <v>397</v>
      </c>
      <c r="DC73" s="59" t="s">
        <v>398</v>
      </c>
      <c r="DF73" s="59">
        <v>136942.87</v>
      </c>
      <c r="DG73" s="59">
        <v>7</v>
      </c>
      <c r="DH73" s="59">
        <v>44368</v>
      </c>
      <c r="DI73" s="59" t="s">
        <v>396</v>
      </c>
      <c r="DJ73" s="59" t="s">
        <v>397</v>
      </c>
      <c r="DK73" s="59" t="s">
        <v>398</v>
      </c>
      <c r="DN73" s="59">
        <v>136942.87</v>
      </c>
      <c r="DO73" s="59">
        <v>7</v>
      </c>
      <c r="DP73" s="59">
        <v>44368</v>
      </c>
      <c r="DQ73" s="59" t="s">
        <v>396</v>
      </c>
      <c r="DR73" s="59" t="s">
        <v>397</v>
      </c>
      <c r="DS73" s="59" t="s">
        <v>398</v>
      </c>
      <c r="DV73" s="59">
        <v>136942.87</v>
      </c>
      <c r="DW73" s="59">
        <v>7</v>
      </c>
      <c r="DX73" s="59">
        <v>44368</v>
      </c>
      <c r="DY73" s="59" t="s">
        <v>396</v>
      </c>
      <c r="DZ73" s="59" t="s">
        <v>397</v>
      </c>
      <c r="EA73" s="59" t="s">
        <v>398</v>
      </c>
      <c r="ED73" s="59">
        <v>136942.87</v>
      </c>
      <c r="EE73" s="59">
        <v>7</v>
      </c>
      <c r="EF73" s="59">
        <v>44368</v>
      </c>
      <c r="EG73" s="59" t="s">
        <v>396</v>
      </c>
      <c r="EH73" s="59" t="s">
        <v>397</v>
      </c>
      <c r="EI73" s="59" t="s">
        <v>398</v>
      </c>
      <c r="EL73" s="59">
        <v>136942.87</v>
      </c>
      <c r="EM73" s="59">
        <v>7</v>
      </c>
      <c r="EN73" s="59">
        <v>44368</v>
      </c>
      <c r="EO73" s="59" t="s">
        <v>396</v>
      </c>
      <c r="EP73" s="59" t="s">
        <v>397</v>
      </c>
      <c r="EQ73" s="59" t="s">
        <v>398</v>
      </c>
      <c r="ET73" s="59">
        <v>136942.87</v>
      </c>
      <c r="EU73" s="59">
        <v>7</v>
      </c>
      <c r="EV73" s="59">
        <v>44368</v>
      </c>
      <c r="EW73" s="59" t="s">
        <v>396</v>
      </c>
      <c r="EX73" s="59" t="s">
        <v>397</v>
      </c>
      <c r="EY73" s="59" t="s">
        <v>398</v>
      </c>
      <c r="FB73" s="59">
        <v>136942.87</v>
      </c>
      <c r="FC73" s="59">
        <v>7</v>
      </c>
      <c r="FD73" s="59">
        <v>44368</v>
      </c>
      <c r="FE73" s="59" t="s">
        <v>396</v>
      </c>
      <c r="FF73" s="59" t="s">
        <v>397</v>
      </c>
      <c r="FG73" s="59" t="s">
        <v>398</v>
      </c>
      <c r="FJ73" s="59">
        <v>136942.87</v>
      </c>
      <c r="FK73" s="59">
        <v>7</v>
      </c>
      <c r="FL73" s="59">
        <v>44368</v>
      </c>
      <c r="FM73" s="59" t="s">
        <v>396</v>
      </c>
      <c r="FN73" s="59" t="s">
        <v>397</v>
      </c>
      <c r="FO73" s="59" t="s">
        <v>398</v>
      </c>
      <c r="FR73" s="59">
        <v>136942.87</v>
      </c>
      <c r="FS73" s="59">
        <v>7</v>
      </c>
      <c r="FT73" s="59">
        <v>44368</v>
      </c>
      <c r="FU73" s="59" t="s">
        <v>396</v>
      </c>
      <c r="FV73" s="59" t="s">
        <v>397</v>
      </c>
      <c r="FW73" s="59" t="s">
        <v>398</v>
      </c>
      <c r="FZ73" s="59">
        <v>136942.87</v>
      </c>
      <c r="GA73" s="59">
        <v>7</v>
      </c>
      <c r="GB73" s="59">
        <v>44368</v>
      </c>
      <c r="GC73" s="59" t="s">
        <v>396</v>
      </c>
      <c r="GD73" s="59" t="s">
        <v>397</v>
      </c>
      <c r="GE73" s="59" t="s">
        <v>398</v>
      </c>
      <c r="GH73" s="59">
        <v>136942.87</v>
      </c>
      <c r="GI73" s="59">
        <v>7</v>
      </c>
      <c r="GJ73" s="59">
        <v>44368</v>
      </c>
      <c r="GK73" s="59" t="s">
        <v>396</v>
      </c>
      <c r="GL73" s="59" t="s">
        <v>397</v>
      </c>
      <c r="GM73" s="59" t="s">
        <v>398</v>
      </c>
      <c r="GP73" s="59">
        <v>136942.87</v>
      </c>
      <c r="GQ73" s="59">
        <v>7</v>
      </c>
      <c r="GR73" s="59">
        <v>44368</v>
      </c>
      <c r="GS73" s="59" t="s">
        <v>396</v>
      </c>
      <c r="GT73" s="59" t="s">
        <v>397</v>
      </c>
      <c r="GU73" s="59" t="s">
        <v>398</v>
      </c>
      <c r="GX73" s="59">
        <v>136942.87</v>
      </c>
      <c r="GY73" s="59">
        <v>7</v>
      </c>
      <c r="GZ73" s="59">
        <v>44368</v>
      </c>
      <c r="HA73" s="59" t="s">
        <v>396</v>
      </c>
      <c r="HB73" s="59" t="s">
        <v>397</v>
      </c>
      <c r="HC73" s="59" t="s">
        <v>398</v>
      </c>
      <c r="HF73" s="59">
        <v>136942.87</v>
      </c>
      <c r="HG73" s="59">
        <v>7</v>
      </c>
      <c r="HH73" s="59">
        <v>44368</v>
      </c>
      <c r="HI73" s="59" t="s">
        <v>396</v>
      </c>
      <c r="HJ73" s="59" t="s">
        <v>397</v>
      </c>
      <c r="HK73" s="59" t="s">
        <v>398</v>
      </c>
      <c r="HN73" s="59">
        <v>136942.87</v>
      </c>
      <c r="HO73" s="59">
        <v>7</v>
      </c>
      <c r="HP73" s="59">
        <v>44368</v>
      </c>
      <c r="HQ73" s="59" t="s">
        <v>396</v>
      </c>
      <c r="HR73" s="59" t="s">
        <v>397</v>
      </c>
      <c r="HS73" s="59" t="s">
        <v>398</v>
      </c>
      <c r="HV73" s="59">
        <v>136942.87</v>
      </c>
      <c r="HW73" s="59">
        <v>7</v>
      </c>
      <c r="HX73" s="59">
        <v>44368</v>
      </c>
      <c r="HY73" s="59" t="s">
        <v>396</v>
      </c>
      <c r="HZ73" s="59" t="s">
        <v>397</v>
      </c>
      <c r="IA73" s="59" t="s">
        <v>398</v>
      </c>
      <c r="ID73" s="59">
        <v>136942.87</v>
      </c>
      <c r="IE73" s="59">
        <v>7</v>
      </c>
      <c r="IF73" s="59">
        <v>44368</v>
      </c>
      <c r="IG73" s="59" t="s">
        <v>396</v>
      </c>
      <c r="IH73" s="59" t="s">
        <v>397</v>
      </c>
      <c r="II73" s="59" t="s">
        <v>398</v>
      </c>
      <c r="IL73" s="59">
        <v>136942.87</v>
      </c>
      <c r="IM73" s="59">
        <v>7</v>
      </c>
      <c r="IN73" s="59">
        <v>44368</v>
      </c>
      <c r="IO73" s="59" t="s">
        <v>396</v>
      </c>
      <c r="IP73" s="59" t="s">
        <v>397</v>
      </c>
      <c r="IQ73" s="59" t="s">
        <v>398</v>
      </c>
      <c r="IT73" s="59">
        <v>136942.87</v>
      </c>
      <c r="IU73" s="59">
        <v>7</v>
      </c>
      <c r="IV73" s="59">
        <v>44368</v>
      </c>
      <c r="IW73" s="59" t="s">
        <v>396</v>
      </c>
      <c r="IX73" s="59" t="s">
        <v>397</v>
      </c>
      <c r="IY73" s="59" t="s">
        <v>398</v>
      </c>
      <c r="JB73" s="59">
        <v>136942.87</v>
      </c>
      <c r="JC73" s="59">
        <v>7</v>
      </c>
      <c r="JD73" s="59">
        <v>44368</v>
      </c>
      <c r="JE73" s="59" t="s">
        <v>396</v>
      </c>
      <c r="JF73" s="59" t="s">
        <v>397</v>
      </c>
      <c r="JG73" s="59" t="s">
        <v>398</v>
      </c>
      <c r="JJ73" s="59">
        <v>136942.87</v>
      </c>
      <c r="JK73" s="59">
        <v>7</v>
      </c>
      <c r="JL73" s="59">
        <v>44368</v>
      </c>
      <c r="JM73" s="59" t="s">
        <v>396</v>
      </c>
      <c r="JN73" s="59" t="s">
        <v>397</v>
      </c>
      <c r="JO73" s="59" t="s">
        <v>398</v>
      </c>
      <c r="JR73" s="59">
        <v>136942.87</v>
      </c>
      <c r="JS73" s="59">
        <v>7</v>
      </c>
      <c r="JT73" s="59">
        <v>44368</v>
      </c>
      <c r="JU73" s="59" t="s">
        <v>396</v>
      </c>
      <c r="JV73" s="59" t="s">
        <v>397</v>
      </c>
      <c r="JW73" s="59" t="s">
        <v>398</v>
      </c>
      <c r="JZ73" s="59">
        <v>136942.87</v>
      </c>
      <c r="KA73" s="59">
        <v>7</v>
      </c>
      <c r="KB73" s="59">
        <v>44368</v>
      </c>
      <c r="KC73" s="59" t="s">
        <v>396</v>
      </c>
      <c r="KD73" s="59" t="s">
        <v>397</v>
      </c>
      <c r="KE73" s="59" t="s">
        <v>398</v>
      </c>
      <c r="KH73" s="59">
        <v>136942.87</v>
      </c>
      <c r="KI73" s="59">
        <v>7</v>
      </c>
      <c r="KJ73" s="59">
        <v>44368</v>
      </c>
      <c r="KK73" s="59" t="s">
        <v>396</v>
      </c>
      <c r="KL73" s="59" t="s">
        <v>397</v>
      </c>
      <c r="KM73" s="59" t="s">
        <v>398</v>
      </c>
      <c r="KP73" s="59">
        <v>136942.87</v>
      </c>
      <c r="KQ73" s="59">
        <v>7</v>
      </c>
      <c r="KR73" s="59">
        <v>44368</v>
      </c>
      <c r="KS73" s="59" t="s">
        <v>396</v>
      </c>
      <c r="KT73" s="59" t="s">
        <v>397</v>
      </c>
      <c r="KU73" s="59" t="s">
        <v>398</v>
      </c>
      <c r="KX73" s="59">
        <v>136942.87</v>
      </c>
      <c r="KY73" s="59">
        <v>7</v>
      </c>
      <c r="KZ73" s="59">
        <v>44368</v>
      </c>
      <c r="LA73" s="59" t="s">
        <v>396</v>
      </c>
      <c r="LB73" s="59" t="s">
        <v>397</v>
      </c>
      <c r="LC73" s="59" t="s">
        <v>398</v>
      </c>
      <c r="LF73" s="59">
        <v>136942.87</v>
      </c>
      <c r="LG73" s="59">
        <v>7</v>
      </c>
      <c r="LH73" s="59">
        <v>44368</v>
      </c>
      <c r="LI73" s="59" t="s">
        <v>396</v>
      </c>
      <c r="LJ73" s="59" t="s">
        <v>397</v>
      </c>
      <c r="LK73" s="59" t="s">
        <v>398</v>
      </c>
      <c r="LN73" s="59">
        <v>136942.87</v>
      </c>
      <c r="LO73" s="59">
        <v>7</v>
      </c>
      <c r="LP73" s="59">
        <v>44368</v>
      </c>
      <c r="LQ73" s="59" t="s">
        <v>396</v>
      </c>
      <c r="LR73" s="59" t="s">
        <v>397</v>
      </c>
      <c r="LS73" s="59" t="s">
        <v>398</v>
      </c>
      <c r="LV73" s="59">
        <v>136942.87</v>
      </c>
      <c r="LW73" s="59">
        <v>7</v>
      </c>
      <c r="LX73" s="59">
        <v>44368</v>
      </c>
      <c r="LY73" s="59" t="s">
        <v>396</v>
      </c>
      <c r="LZ73" s="59" t="s">
        <v>397</v>
      </c>
      <c r="MA73" s="59" t="s">
        <v>398</v>
      </c>
      <c r="MD73" s="59">
        <v>136942.87</v>
      </c>
      <c r="ME73" s="59">
        <v>7</v>
      </c>
      <c r="MF73" s="59">
        <v>44368</v>
      </c>
      <c r="MG73" s="59" t="s">
        <v>396</v>
      </c>
      <c r="MH73" s="59" t="s">
        <v>397</v>
      </c>
      <c r="MI73" s="59" t="s">
        <v>398</v>
      </c>
      <c r="ML73" s="59">
        <v>136942.87</v>
      </c>
      <c r="MM73" s="59">
        <v>7</v>
      </c>
      <c r="MN73" s="59">
        <v>44368</v>
      </c>
      <c r="MO73" s="59" t="s">
        <v>396</v>
      </c>
      <c r="MP73" s="59" t="s">
        <v>397</v>
      </c>
      <c r="MQ73" s="59" t="s">
        <v>398</v>
      </c>
      <c r="MT73" s="59">
        <v>136942.87</v>
      </c>
      <c r="MU73" s="59">
        <v>7</v>
      </c>
      <c r="MV73" s="59">
        <v>44368</v>
      </c>
      <c r="MW73" s="59" t="s">
        <v>396</v>
      </c>
      <c r="MX73" s="59" t="s">
        <v>397</v>
      </c>
      <c r="MY73" s="59" t="s">
        <v>398</v>
      </c>
      <c r="NB73" s="59">
        <v>136942.87</v>
      </c>
      <c r="NC73" s="59">
        <v>7</v>
      </c>
      <c r="ND73" s="59">
        <v>44368</v>
      </c>
      <c r="NE73" s="59" t="s">
        <v>396</v>
      </c>
      <c r="NF73" s="59" t="s">
        <v>397</v>
      </c>
      <c r="NG73" s="59" t="s">
        <v>398</v>
      </c>
      <c r="NJ73" s="59">
        <v>136942.87</v>
      </c>
      <c r="NK73" s="59">
        <v>7</v>
      </c>
      <c r="NL73" s="59">
        <v>44368</v>
      </c>
      <c r="NM73" s="59" t="s">
        <v>396</v>
      </c>
      <c r="NN73" s="59" t="s">
        <v>397</v>
      </c>
      <c r="NO73" s="59" t="s">
        <v>398</v>
      </c>
      <c r="NR73" s="59">
        <v>136942.87</v>
      </c>
      <c r="NS73" s="59">
        <v>7</v>
      </c>
      <c r="NT73" s="59">
        <v>44368</v>
      </c>
      <c r="NU73" s="59" t="s">
        <v>396</v>
      </c>
      <c r="NV73" s="59" t="s">
        <v>397</v>
      </c>
      <c r="NW73" s="59" t="s">
        <v>398</v>
      </c>
      <c r="NZ73" s="59">
        <v>136942.87</v>
      </c>
      <c r="OA73" s="59">
        <v>7</v>
      </c>
      <c r="OB73" s="59">
        <v>44368</v>
      </c>
      <c r="OC73" s="59" t="s">
        <v>396</v>
      </c>
      <c r="OD73" s="59" t="s">
        <v>397</v>
      </c>
      <c r="OE73" s="59" t="s">
        <v>398</v>
      </c>
      <c r="OH73" s="59">
        <v>136942.87</v>
      </c>
      <c r="OI73" s="59">
        <v>7</v>
      </c>
      <c r="OJ73" s="59">
        <v>44368</v>
      </c>
      <c r="OK73" s="59" t="s">
        <v>396</v>
      </c>
      <c r="OL73" s="59" t="s">
        <v>397</v>
      </c>
      <c r="OM73" s="59" t="s">
        <v>398</v>
      </c>
      <c r="OP73" s="59">
        <v>136942.87</v>
      </c>
      <c r="OQ73" s="59">
        <v>7</v>
      </c>
      <c r="OR73" s="59">
        <v>44368</v>
      </c>
      <c r="OS73" s="59" t="s">
        <v>396</v>
      </c>
      <c r="OT73" s="59" t="s">
        <v>397</v>
      </c>
      <c r="OU73" s="59" t="s">
        <v>398</v>
      </c>
      <c r="OX73" s="59">
        <v>136942.87</v>
      </c>
      <c r="OY73" s="59">
        <v>7</v>
      </c>
      <c r="OZ73" s="59">
        <v>44368</v>
      </c>
      <c r="PA73" s="59" t="s">
        <v>396</v>
      </c>
      <c r="PB73" s="59" t="s">
        <v>397</v>
      </c>
      <c r="PC73" s="59" t="s">
        <v>398</v>
      </c>
      <c r="PF73" s="59">
        <v>136942.87</v>
      </c>
      <c r="PG73" s="59">
        <v>7</v>
      </c>
      <c r="PH73" s="59">
        <v>44368</v>
      </c>
      <c r="PI73" s="59" t="s">
        <v>396</v>
      </c>
      <c r="PJ73" s="59" t="s">
        <v>397</v>
      </c>
      <c r="PK73" s="59" t="s">
        <v>398</v>
      </c>
      <c r="PN73" s="59">
        <v>136942.87</v>
      </c>
      <c r="PO73" s="59">
        <v>7</v>
      </c>
      <c r="PP73" s="59">
        <v>44368</v>
      </c>
      <c r="PQ73" s="59" t="s">
        <v>396</v>
      </c>
      <c r="PR73" s="59" t="s">
        <v>397</v>
      </c>
      <c r="PS73" s="59" t="s">
        <v>398</v>
      </c>
      <c r="PV73" s="59">
        <v>136942.87</v>
      </c>
      <c r="PW73" s="59">
        <v>7</v>
      </c>
      <c r="PX73" s="59">
        <v>44368</v>
      </c>
      <c r="PY73" s="59" t="s">
        <v>396</v>
      </c>
      <c r="PZ73" s="59" t="s">
        <v>397</v>
      </c>
      <c r="QA73" s="59" t="s">
        <v>398</v>
      </c>
      <c r="QD73" s="59">
        <v>136942.87</v>
      </c>
      <c r="QE73" s="59">
        <v>7</v>
      </c>
      <c r="QF73" s="59">
        <v>44368</v>
      </c>
      <c r="QG73" s="59" t="s">
        <v>396</v>
      </c>
      <c r="QH73" s="59" t="s">
        <v>397</v>
      </c>
      <c r="QI73" s="59" t="s">
        <v>398</v>
      </c>
      <c r="QL73" s="59">
        <v>136942.87</v>
      </c>
      <c r="QM73" s="59">
        <v>7</v>
      </c>
      <c r="QN73" s="59">
        <v>44368</v>
      </c>
      <c r="QO73" s="59" t="s">
        <v>396</v>
      </c>
      <c r="QP73" s="59" t="s">
        <v>397</v>
      </c>
      <c r="QQ73" s="59" t="s">
        <v>398</v>
      </c>
      <c r="QT73" s="59">
        <v>136942.87</v>
      </c>
      <c r="QU73" s="59">
        <v>7</v>
      </c>
      <c r="QV73" s="59">
        <v>44368</v>
      </c>
      <c r="QW73" s="59" t="s">
        <v>396</v>
      </c>
      <c r="QX73" s="59" t="s">
        <v>397</v>
      </c>
      <c r="QY73" s="59" t="s">
        <v>398</v>
      </c>
      <c r="RB73" s="59">
        <v>136942.87</v>
      </c>
      <c r="RC73" s="59">
        <v>7</v>
      </c>
      <c r="RD73" s="59">
        <v>44368</v>
      </c>
      <c r="RE73" s="59" t="s">
        <v>396</v>
      </c>
      <c r="RF73" s="59" t="s">
        <v>397</v>
      </c>
      <c r="RG73" s="59" t="s">
        <v>398</v>
      </c>
      <c r="RJ73" s="59">
        <v>136942.87</v>
      </c>
      <c r="RK73" s="59">
        <v>7</v>
      </c>
      <c r="RL73" s="59">
        <v>44368</v>
      </c>
      <c r="RM73" s="59" t="s">
        <v>396</v>
      </c>
      <c r="RN73" s="59" t="s">
        <v>397</v>
      </c>
      <c r="RO73" s="59" t="s">
        <v>398</v>
      </c>
      <c r="RR73" s="59">
        <v>136942.87</v>
      </c>
      <c r="RS73" s="59">
        <v>7</v>
      </c>
      <c r="RT73" s="59">
        <v>44368</v>
      </c>
      <c r="RU73" s="59" t="s">
        <v>396</v>
      </c>
      <c r="RV73" s="59" t="s">
        <v>397</v>
      </c>
      <c r="RW73" s="59" t="s">
        <v>398</v>
      </c>
      <c r="RZ73" s="59">
        <v>136942.87</v>
      </c>
      <c r="SA73" s="59">
        <v>7</v>
      </c>
      <c r="SB73" s="59">
        <v>44368</v>
      </c>
      <c r="SC73" s="59" t="s">
        <v>396</v>
      </c>
      <c r="SD73" s="59" t="s">
        <v>397</v>
      </c>
      <c r="SE73" s="59" t="s">
        <v>398</v>
      </c>
      <c r="SH73" s="59">
        <v>136942.87</v>
      </c>
      <c r="SI73" s="59">
        <v>7</v>
      </c>
      <c r="SJ73" s="59">
        <v>44368</v>
      </c>
      <c r="SK73" s="59" t="s">
        <v>396</v>
      </c>
      <c r="SL73" s="59" t="s">
        <v>397</v>
      </c>
      <c r="SM73" s="59" t="s">
        <v>398</v>
      </c>
      <c r="SP73" s="59">
        <v>136942.87</v>
      </c>
      <c r="SQ73" s="59">
        <v>7</v>
      </c>
      <c r="SR73" s="59">
        <v>44368</v>
      </c>
      <c r="SS73" s="59" t="s">
        <v>396</v>
      </c>
      <c r="ST73" s="59" t="s">
        <v>397</v>
      </c>
      <c r="SU73" s="59" t="s">
        <v>398</v>
      </c>
      <c r="SX73" s="59">
        <v>136942.87</v>
      </c>
      <c r="SY73" s="59">
        <v>7</v>
      </c>
      <c r="SZ73" s="59">
        <v>44368</v>
      </c>
      <c r="TA73" s="59" t="s">
        <v>396</v>
      </c>
      <c r="TB73" s="59" t="s">
        <v>397</v>
      </c>
      <c r="TC73" s="59" t="s">
        <v>398</v>
      </c>
      <c r="TF73" s="59">
        <v>136942.87</v>
      </c>
      <c r="TG73" s="59">
        <v>7</v>
      </c>
      <c r="TH73" s="59">
        <v>44368</v>
      </c>
      <c r="TI73" s="59" t="s">
        <v>396</v>
      </c>
      <c r="TJ73" s="59" t="s">
        <v>397</v>
      </c>
      <c r="TK73" s="59" t="s">
        <v>398</v>
      </c>
      <c r="TN73" s="59">
        <v>136942.87</v>
      </c>
      <c r="TO73" s="59">
        <v>7</v>
      </c>
      <c r="TP73" s="59">
        <v>44368</v>
      </c>
      <c r="TQ73" s="59" t="s">
        <v>396</v>
      </c>
      <c r="TR73" s="59" t="s">
        <v>397</v>
      </c>
      <c r="TS73" s="59" t="s">
        <v>398</v>
      </c>
      <c r="TV73" s="59">
        <v>136942.87</v>
      </c>
      <c r="TW73" s="59">
        <v>7</v>
      </c>
      <c r="TX73" s="59">
        <v>44368</v>
      </c>
      <c r="TY73" s="59" t="s">
        <v>396</v>
      </c>
      <c r="TZ73" s="59" t="s">
        <v>397</v>
      </c>
      <c r="UA73" s="59" t="s">
        <v>398</v>
      </c>
      <c r="UD73" s="59">
        <v>136942.87</v>
      </c>
      <c r="UE73" s="59">
        <v>7</v>
      </c>
      <c r="UF73" s="59">
        <v>44368</v>
      </c>
      <c r="UG73" s="59" t="s">
        <v>396</v>
      </c>
      <c r="UH73" s="59" t="s">
        <v>397</v>
      </c>
      <c r="UI73" s="59" t="s">
        <v>398</v>
      </c>
      <c r="UL73" s="59">
        <v>136942.87</v>
      </c>
      <c r="UM73" s="59">
        <v>7</v>
      </c>
      <c r="UN73" s="59">
        <v>44368</v>
      </c>
      <c r="UO73" s="59" t="s">
        <v>396</v>
      </c>
      <c r="UP73" s="59" t="s">
        <v>397</v>
      </c>
      <c r="UQ73" s="59" t="s">
        <v>398</v>
      </c>
      <c r="UT73" s="59">
        <v>136942.87</v>
      </c>
      <c r="UU73" s="59">
        <v>7</v>
      </c>
      <c r="UV73" s="59">
        <v>44368</v>
      </c>
      <c r="UW73" s="59" t="s">
        <v>396</v>
      </c>
      <c r="UX73" s="59" t="s">
        <v>397</v>
      </c>
      <c r="UY73" s="59" t="s">
        <v>398</v>
      </c>
      <c r="VB73" s="59">
        <v>136942.87</v>
      </c>
      <c r="VC73" s="59">
        <v>7</v>
      </c>
      <c r="VD73" s="59">
        <v>44368</v>
      </c>
      <c r="VE73" s="59" t="s">
        <v>396</v>
      </c>
      <c r="VF73" s="59" t="s">
        <v>397</v>
      </c>
      <c r="VG73" s="59" t="s">
        <v>398</v>
      </c>
      <c r="VJ73" s="59">
        <v>136942.87</v>
      </c>
      <c r="VK73" s="59">
        <v>7</v>
      </c>
      <c r="VL73" s="59">
        <v>44368</v>
      </c>
      <c r="VM73" s="59" t="s">
        <v>396</v>
      </c>
      <c r="VN73" s="59" t="s">
        <v>397</v>
      </c>
      <c r="VO73" s="59" t="s">
        <v>398</v>
      </c>
      <c r="VR73" s="59">
        <v>136942.87</v>
      </c>
      <c r="VS73" s="59">
        <v>7</v>
      </c>
      <c r="VT73" s="59">
        <v>44368</v>
      </c>
      <c r="VU73" s="59" t="s">
        <v>396</v>
      </c>
      <c r="VV73" s="59" t="s">
        <v>397</v>
      </c>
      <c r="VW73" s="59" t="s">
        <v>398</v>
      </c>
      <c r="VZ73" s="59">
        <v>136942.87</v>
      </c>
      <c r="WA73" s="59">
        <v>7</v>
      </c>
      <c r="WB73" s="59">
        <v>44368</v>
      </c>
      <c r="WC73" s="59" t="s">
        <v>396</v>
      </c>
      <c r="WD73" s="59" t="s">
        <v>397</v>
      </c>
      <c r="WE73" s="59" t="s">
        <v>398</v>
      </c>
      <c r="WH73" s="59">
        <v>136942.87</v>
      </c>
      <c r="WI73" s="59">
        <v>7</v>
      </c>
      <c r="WJ73" s="59">
        <v>44368</v>
      </c>
      <c r="WK73" s="59" t="s">
        <v>396</v>
      </c>
      <c r="WL73" s="59" t="s">
        <v>397</v>
      </c>
      <c r="WM73" s="59" t="s">
        <v>398</v>
      </c>
      <c r="WP73" s="59">
        <v>136942.87</v>
      </c>
      <c r="WQ73" s="59">
        <v>7</v>
      </c>
      <c r="WR73" s="59">
        <v>44368</v>
      </c>
      <c r="WS73" s="59" t="s">
        <v>396</v>
      </c>
      <c r="WT73" s="59" t="s">
        <v>397</v>
      </c>
      <c r="WU73" s="59" t="s">
        <v>398</v>
      </c>
      <c r="WX73" s="59">
        <v>136942.87</v>
      </c>
      <c r="WY73" s="59">
        <v>7</v>
      </c>
      <c r="WZ73" s="59">
        <v>44368</v>
      </c>
      <c r="XA73" s="59" t="s">
        <v>396</v>
      </c>
      <c r="XB73" s="59" t="s">
        <v>397</v>
      </c>
      <c r="XC73" s="59" t="s">
        <v>398</v>
      </c>
      <c r="XF73" s="59">
        <v>136942.87</v>
      </c>
      <c r="XG73" s="59">
        <v>7</v>
      </c>
      <c r="XH73" s="59">
        <v>44368</v>
      </c>
      <c r="XI73" s="59" t="s">
        <v>396</v>
      </c>
      <c r="XJ73" s="59" t="s">
        <v>397</v>
      </c>
      <c r="XK73" s="59" t="s">
        <v>398</v>
      </c>
      <c r="XN73" s="59">
        <v>136942.87</v>
      </c>
      <c r="XO73" s="59">
        <v>7</v>
      </c>
      <c r="XP73" s="59">
        <v>44368</v>
      </c>
      <c r="XQ73" s="59" t="s">
        <v>396</v>
      </c>
      <c r="XR73" s="59" t="s">
        <v>397</v>
      </c>
      <c r="XS73" s="59" t="s">
        <v>398</v>
      </c>
      <c r="XV73" s="59">
        <v>136942.87</v>
      </c>
      <c r="XW73" s="59">
        <v>7</v>
      </c>
      <c r="XX73" s="59">
        <v>44368</v>
      </c>
      <c r="XY73" s="59" t="s">
        <v>396</v>
      </c>
      <c r="XZ73" s="59" t="s">
        <v>397</v>
      </c>
      <c r="YA73" s="59" t="s">
        <v>398</v>
      </c>
      <c r="YD73" s="59">
        <v>136942.87</v>
      </c>
      <c r="YE73" s="59">
        <v>7</v>
      </c>
      <c r="YF73" s="59">
        <v>44368</v>
      </c>
      <c r="YG73" s="59" t="s">
        <v>396</v>
      </c>
      <c r="YH73" s="59" t="s">
        <v>397</v>
      </c>
      <c r="YI73" s="59" t="s">
        <v>398</v>
      </c>
      <c r="YL73" s="59">
        <v>136942.87</v>
      </c>
      <c r="YM73" s="59">
        <v>7</v>
      </c>
      <c r="YN73" s="59">
        <v>44368</v>
      </c>
      <c r="YO73" s="59" t="s">
        <v>396</v>
      </c>
      <c r="YP73" s="59" t="s">
        <v>397</v>
      </c>
      <c r="YQ73" s="59" t="s">
        <v>398</v>
      </c>
      <c r="YT73" s="59">
        <v>136942.87</v>
      </c>
      <c r="YU73" s="59">
        <v>7</v>
      </c>
      <c r="YV73" s="59">
        <v>44368</v>
      </c>
      <c r="YW73" s="59" t="s">
        <v>396</v>
      </c>
      <c r="YX73" s="59" t="s">
        <v>397</v>
      </c>
      <c r="YY73" s="59" t="s">
        <v>398</v>
      </c>
      <c r="ZB73" s="59">
        <v>136942.87</v>
      </c>
      <c r="ZC73" s="59">
        <v>7</v>
      </c>
      <c r="ZD73" s="59">
        <v>44368</v>
      </c>
      <c r="ZE73" s="59" t="s">
        <v>396</v>
      </c>
      <c r="ZF73" s="59" t="s">
        <v>397</v>
      </c>
      <c r="ZG73" s="59" t="s">
        <v>398</v>
      </c>
      <c r="ZJ73" s="59">
        <v>136942.87</v>
      </c>
      <c r="ZK73" s="59">
        <v>7</v>
      </c>
      <c r="ZL73" s="59">
        <v>44368</v>
      </c>
      <c r="ZM73" s="59" t="s">
        <v>396</v>
      </c>
      <c r="ZN73" s="59" t="s">
        <v>397</v>
      </c>
      <c r="ZO73" s="59" t="s">
        <v>398</v>
      </c>
      <c r="ZR73" s="59">
        <v>136942.87</v>
      </c>
      <c r="ZS73" s="59">
        <v>7</v>
      </c>
      <c r="ZT73" s="59">
        <v>44368</v>
      </c>
      <c r="ZU73" s="59" t="s">
        <v>396</v>
      </c>
      <c r="ZV73" s="59" t="s">
        <v>397</v>
      </c>
      <c r="ZW73" s="59" t="s">
        <v>398</v>
      </c>
      <c r="ZZ73" s="59">
        <v>136942.87</v>
      </c>
      <c r="AAA73" s="59">
        <v>7</v>
      </c>
      <c r="AAB73" s="59">
        <v>44368</v>
      </c>
      <c r="AAC73" s="59" t="s">
        <v>396</v>
      </c>
      <c r="AAD73" s="59" t="s">
        <v>397</v>
      </c>
      <c r="AAE73" s="59" t="s">
        <v>398</v>
      </c>
      <c r="AAH73" s="59">
        <v>136942.87</v>
      </c>
      <c r="AAI73" s="59">
        <v>7</v>
      </c>
      <c r="AAJ73" s="59">
        <v>44368</v>
      </c>
      <c r="AAK73" s="59" t="s">
        <v>396</v>
      </c>
      <c r="AAL73" s="59" t="s">
        <v>397</v>
      </c>
      <c r="AAM73" s="59" t="s">
        <v>398</v>
      </c>
      <c r="AAP73" s="59">
        <v>136942.87</v>
      </c>
      <c r="AAQ73" s="59">
        <v>7</v>
      </c>
      <c r="AAR73" s="59">
        <v>44368</v>
      </c>
      <c r="AAS73" s="59" t="s">
        <v>396</v>
      </c>
      <c r="AAT73" s="59" t="s">
        <v>397</v>
      </c>
      <c r="AAU73" s="59" t="s">
        <v>398</v>
      </c>
      <c r="AAX73" s="59">
        <v>136942.87</v>
      </c>
      <c r="AAY73" s="59">
        <v>7</v>
      </c>
      <c r="AAZ73" s="59">
        <v>44368</v>
      </c>
      <c r="ABA73" s="59" t="s">
        <v>396</v>
      </c>
      <c r="ABB73" s="59" t="s">
        <v>397</v>
      </c>
      <c r="ABC73" s="59" t="s">
        <v>398</v>
      </c>
      <c r="ABF73" s="59">
        <v>136942.87</v>
      </c>
      <c r="ABG73" s="59">
        <v>7</v>
      </c>
      <c r="ABH73" s="59">
        <v>44368</v>
      </c>
      <c r="ABI73" s="59" t="s">
        <v>396</v>
      </c>
      <c r="ABJ73" s="59" t="s">
        <v>397</v>
      </c>
      <c r="ABK73" s="59" t="s">
        <v>398</v>
      </c>
      <c r="ABN73" s="59">
        <v>136942.87</v>
      </c>
      <c r="ABO73" s="59">
        <v>7</v>
      </c>
      <c r="ABP73" s="59">
        <v>44368</v>
      </c>
      <c r="ABQ73" s="59" t="s">
        <v>396</v>
      </c>
      <c r="ABR73" s="59" t="s">
        <v>397</v>
      </c>
      <c r="ABS73" s="59" t="s">
        <v>398</v>
      </c>
      <c r="ABV73" s="59">
        <v>136942.87</v>
      </c>
      <c r="ABW73" s="59">
        <v>7</v>
      </c>
      <c r="ABX73" s="59">
        <v>44368</v>
      </c>
      <c r="ABY73" s="59" t="s">
        <v>396</v>
      </c>
      <c r="ABZ73" s="59" t="s">
        <v>397</v>
      </c>
      <c r="ACA73" s="59" t="s">
        <v>398</v>
      </c>
      <c r="ACD73" s="59">
        <v>136942.87</v>
      </c>
      <c r="ACE73" s="59">
        <v>7</v>
      </c>
      <c r="ACF73" s="59">
        <v>44368</v>
      </c>
      <c r="ACG73" s="59" t="s">
        <v>396</v>
      </c>
      <c r="ACH73" s="59" t="s">
        <v>397</v>
      </c>
      <c r="ACI73" s="59" t="s">
        <v>398</v>
      </c>
      <c r="ACL73" s="59">
        <v>136942.87</v>
      </c>
      <c r="ACM73" s="59">
        <v>7</v>
      </c>
      <c r="ACN73" s="59">
        <v>44368</v>
      </c>
      <c r="ACO73" s="59" t="s">
        <v>396</v>
      </c>
      <c r="ACP73" s="59" t="s">
        <v>397</v>
      </c>
      <c r="ACQ73" s="59" t="s">
        <v>398</v>
      </c>
      <c r="ACT73" s="59">
        <v>136942.87</v>
      </c>
      <c r="ACU73" s="59">
        <v>7</v>
      </c>
      <c r="ACV73" s="59">
        <v>44368</v>
      </c>
      <c r="ACW73" s="59" t="s">
        <v>396</v>
      </c>
      <c r="ACX73" s="59" t="s">
        <v>397</v>
      </c>
      <c r="ACY73" s="59" t="s">
        <v>398</v>
      </c>
      <c r="ADB73" s="59">
        <v>136942.87</v>
      </c>
      <c r="ADC73" s="59">
        <v>7</v>
      </c>
      <c r="ADD73" s="59">
        <v>44368</v>
      </c>
      <c r="ADE73" s="59" t="s">
        <v>396</v>
      </c>
      <c r="ADF73" s="59" t="s">
        <v>397</v>
      </c>
      <c r="ADG73" s="59" t="s">
        <v>398</v>
      </c>
      <c r="ADJ73" s="59">
        <v>136942.87</v>
      </c>
      <c r="ADK73" s="59">
        <v>7</v>
      </c>
      <c r="ADL73" s="59">
        <v>44368</v>
      </c>
      <c r="ADM73" s="59" t="s">
        <v>396</v>
      </c>
      <c r="ADN73" s="59" t="s">
        <v>397</v>
      </c>
      <c r="ADO73" s="59" t="s">
        <v>398</v>
      </c>
      <c r="ADR73" s="59">
        <v>136942.87</v>
      </c>
      <c r="ADS73" s="59">
        <v>7</v>
      </c>
      <c r="ADT73" s="59">
        <v>44368</v>
      </c>
      <c r="ADU73" s="59" t="s">
        <v>396</v>
      </c>
      <c r="ADV73" s="59" t="s">
        <v>397</v>
      </c>
      <c r="ADW73" s="59" t="s">
        <v>398</v>
      </c>
      <c r="ADZ73" s="59">
        <v>136942.87</v>
      </c>
      <c r="AEA73" s="59">
        <v>7</v>
      </c>
      <c r="AEB73" s="59">
        <v>44368</v>
      </c>
      <c r="AEC73" s="59" t="s">
        <v>396</v>
      </c>
      <c r="AED73" s="59" t="s">
        <v>397</v>
      </c>
      <c r="AEE73" s="59" t="s">
        <v>398</v>
      </c>
      <c r="AEH73" s="59">
        <v>136942.87</v>
      </c>
      <c r="AEI73" s="59">
        <v>7</v>
      </c>
      <c r="AEJ73" s="59">
        <v>44368</v>
      </c>
      <c r="AEK73" s="59" t="s">
        <v>396</v>
      </c>
      <c r="AEL73" s="59" t="s">
        <v>397</v>
      </c>
      <c r="AEM73" s="59" t="s">
        <v>398</v>
      </c>
      <c r="AEP73" s="59">
        <v>136942.87</v>
      </c>
      <c r="AEQ73" s="59">
        <v>7</v>
      </c>
      <c r="AER73" s="59">
        <v>44368</v>
      </c>
      <c r="AES73" s="59" t="s">
        <v>396</v>
      </c>
      <c r="AET73" s="59" t="s">
        <v>397</v>
      </c>
      <c r="AEU73" s="59" t="s">
        <v>398</v>
      </c>
      <c r="AEX73" s="59">
        <v>136942.87</v>
      </c>
      <c r="AEY73" s="59">
        <v>7</v>
      </c>
      <c r="AEZ73" s="59">
        <v>44368</v>
      </c>
      <c r="AFA73" s="59" t="s">
        <v>396</v>
      </c>
      <c r="AFB73" s="59" t="s">
        <v>397</v>
      </c>
      <c r="AFC73" s="59" t="s">
        <v>398</v>
      </c>
      <c r="AFF73" s="59">
        <v>136942.87</v>
      </c>
      <c r="AFG73" s="59">
        <v>7</v>
      </c>
      <c r="AFH73" s="59">
        <v>44368</v>
      </c>
      <c r="AFI73" s="59" t="s">
        <v>396</v>
      </c>
      <c r="AFJ73" s="59" t="s">
        <v>397</v>
      </c>
      <c r="AFK73" s="59" t="s">
        <v>398</v>
      </c>
      <c r="AFN73" s="59">
        <v>136942.87</v>
      </c>
      <c r="AFO73" s="59">
        <v>7</v>
      </c>
      <c r="AFP73" s="59">
        <v>44368</v>
      </c>
      <c r="AFQ73" s="59" t="s">
        <v>396</v>
      </c>
      <c r="AFR73" s="59" t="s">
        <v>397</v>
      </c>
      <c r="AFS73" s="59" t="s">
        <v>398</v>
      </c>
      <c r="AFV73" s="59">
        <v>136942.87</v>
      </c>
      <c r="AFW73" s="59">
        <v>7</v>
      </c>
      <c r="AFX73" s="59">
        <v>44368</v>
      </c>
      <c r="AFY73" s="59" t="s">
        <v>396</v>
      </c>
      <c r="AFZ73" s="59" t="s">
        <v>397</v>
      </c>
      <c r="AGA73" s="59" t="s">
        <v>398</v>
      </c>
      <c r="AGD73" s="59">
        <v>136942.87</v>
      </c>
      <c r="AGE73" s="59">
        <v>7</v>
      </c>
      <c r="AGF73" s="59">
        <v>44368</v>
      </c>
      <c r="AGG73" s="59" t="s">
        <v>396</v>
      </c>
      <c r="AGH73" s="59" t="s">
        <v>397</v>
      </c>
      <c r="AGI73" s="59" t="s">
        <v>398</v>
      </c>
      <c r="AGL73" s="59">
        <v>136942.87</v>
      </c>
      <c r="AGM73" s="59">
        <v>7</v>
      </c>
      <c r="AGN73" s="59">
        <v>44368</v>
      </c>
      <c r="AGO73" s="59" t="s">
        <v>396</v>
      </c>
      <c r="AGP73" s="59" t="s">
        <v>397</v>
      </c>
      <c r="AGQ73" s="59" t="s">
        <v>398</v>
      </c>
      <c r="AGT73" s="59">
        <v>136942.87</v>
      </c>
      <c r="AGU73" s="59">
        <v>7</v>
      </c>
      <c r="AGV73" s="59">
        <v>44368</v>
      </c>
      <c r="AGW73" s="59" t="s">
        <v>396</v>
      </c>
      <c r="AGX73" s="59" t="s">
        <v>397</v>
      </c>
      <c r="AGY73" s="59" t="s">
        <v>398</v>
      </c>
      <c r="AHB73" s="59">
        <v>136942.87</v>
      </c>
      <c r="AHC73" s="59">
        <v>7</v>
      </c>
      <c r="AHD73" s="59">
        <v>44368</v>
      </c>
      <c r="AHE73" s="59" t="s">
        <v>396</v>
      </c>
      <c r="AHF73" s="59" t="s">
        <v>397</v>
      </c>
      <c r="AHG73" s="59" t="s">
        <v>398</v>
      </c>
      <c r="AHJ73" s="59">
        <v>136942.87</v>
      </c>
      <c r="AHK73" s="59">
        <v>7</v>
      </c>
      <c r="AHL73" s="59">
        <v>44368</v>
      </c>
      <c r="AHM73" s="59" t="s">
        <v>396</v>
      </c>
      <c r="AHN73" s="59" t="s">
        <v>397</v>
      </c>
      <c r="AHO73" s="59" t="s">
        <v>398</v>
      </c>
      <c r="AHR73" s="59">
        <v>136942.87</v>
      </c>
      <c r="AHS73" s="59">
        <v>7</v>
      </c>
      <c r="AHT73" s="59">
        <v>44368</v>
      </c>
      <c r="AHU73" s="59" t="s">
        <v>396</v>
      </c>
      <c r="AHV73" s="59" t="s">
        <v>397</v>
      </c>
      <c r="AHW73" s="59" t="s">
        <v>398</v>
      </c>
      <c r="AHZ73" s="59">
        <v>136942.87</v>
      </c>
      <c r="AIA73" s="59">
        <v>7</v>
      </c>
      <c r="AIB73" s="59">
        <v>44368</v>
      </c>
      <c r="AIC73" s="59" t="s">
        <v>396</v>
      </c>
      <c r="AID73" s="59" t="s">
        <v>397</v>
      </c>
      <c r="AIE73" s="59" t="s">
        <v>398</v>
      </c>
      <c r="AIH73" s="59">
        <v>136942.87</v>
      </c>
      <c r="AII73" s="59">
        <v>7</v>
      </c>
      <c r="AIJ73" s="59">
        <v>44368</v>
      </c>
      <c r="AIK73" s="59" t="s">
        <v>396</v>
      </c>
      <c r="AIL73" s="59" t="s">
        <v>397</v>
      </c>
      <c r="AIM73" s="59" t="s">
        <v>398</v>
      </c>
      <c r="AIP73" s="59">
        <v>136942.87</v>
      </c>
      <c r="AIQ73" s="59">
        <v>7</v>
      </c>
      <c r="AIR73" s="59">
        <v>44368</v>
      </c>
      <c r="AIS73" s="59" t="s">
        <v>396</v>
      </c>
      <c r="AIT73" s="59" t="s">
        <v>397</v>
      </c>
      <c r="AIU73" s="59" t="s">
        <v>398</v>
      </c>
      <c r="AIX73" s="59">
        <v>136942.87</v>
      </c>
      <c r="AIY73" s="59">
        <v>7</v>
      </c>
      <c r="AIZ73" s="59">
        <v>44368</v>
      </c>
      <c r="AJA73" s="59" t="s">
        <v>396</v>
      </c>
      <c r="AJB73" s="59" t="s">
        <v>397</v>
      </c>
      <c r="AJC73" s="59" t="s">
        <v>398</v>
      </c>
      <c r="AJF73" s="59">
        <v>136942.87</v>
      </c>
      <c r="AJG73" s="59">
        <v>7</v>
      </c>
      <c r="AJH73" s="59">
        <v>44368</v>
      </c>
      <c r="AJI73" s="59" t="s">
        <v>396</v>
      </c>
      <c r="AJJ73" s="59" t="s">
        <v>397</v>
      </c>
      <c r="AJK73" s="59" t="s">
        <v>398</v>
      </c>
      <c r="AJN73" s="59">
        <v>136942.87</v>
      </c>
      <c r="AJO73" s="59">
        <v>7</v>
      </c>
      <c r="AJP73" s="59">
        <v>44368</v>
      </c>
      <c r="AJQ73" s="59" t="s">
        <v>396</v>
      </c>
      <c r="AJR73" s="59" t="s">
        <v>397</v>
      </c>
      <c r="AJS73" s="59" t="s">
        <v>398</v>
      </c>
      <c r="AJV73" s="59">
        <v>136942.87</v>
      </c>
      <c r="AJW73" s="59">
        <v>7</v>
      </c>
      <c r="AJX73" s="59">
        <v>44368</v>
      </c>
      <c r="AJY73" s="59" t="s">
        <v>396</v>
      </c>
      <c r="AJZ73" s="59" t="s">
        <v>397</v>
      </c>
      <c r="AKA73" s="59" t="s">
        <v>398</v>
      </c>
      <c r="AKD73" s="59">
        <v>136942.87</v>
      </c>
      <c r="AKE73" s="59">
        <v>7</v>
      </c>
      <c r="AKF73" s="59">
        <v>44368</v>
      </c>
      <c r="AKG73" s="59" t="s">
        <v>396</v>
      </c>
      <c r="AKH73" s="59" t="s">
        <v>397</v>
      </c>
      <c r="AKI73" s="59" t="s">
        <v>398</v>
      </c>
      <c r="AKL73" s="59">
        <v>136942.87</v>
      </c>
      <c r="AKM73" s="59">
        <v>7</v>
      </c>
      <c r="AKN73" s="59">
        <v>44368</v>
      </c>
      <c r="AKO73" s="59" t="s">
        <v>396</v>
      </c>
      <c r="AKP73" s="59" t="s">
        <v>397</v>
      </c>
      <c r="AKQ73" s="59" t="s">
        <v>398</v>
      </c>
      <c r="AKT73" s="59">
        <v>136942.87</v>
      </c>
      <c r="AKU73" s="59">
        <v>7</v>
      </c>
      <c r="AKV73" s="59">
        <v>44368</v>
      </c>
      <c r="AKW73" s="59" t="s">
        <v>396</v>
      </c>
      <c r="AKX73" s="59" t="s">
        <v>397</v>
      </c>
      <c r="AKY73" s="59" t="s">
        <v>398</v>
      </c>
      <c r="ALB73" s="59">
        <v>136942.87</v>
      </c>
      <c r="ALC73" s="59">
        <v>7</v>
      </c>
      <c r="ALD73" s="59">
        <v>44368</v>
      </c>
      <c r="ALE73" s="59" t="s">
        <v>396</v>
      </c>
      <c r="ALF73" s="59" t="s">
        <v>397</v>
      </c>
      <c r="ALG73" s="59" t="s">
        <v>398</v>
      </c>
      <c r="ALJ73" s="59">
        <v>136942.87</v>
      </c>
      <c r="ALK73" s="59">
        <v>7</v>
      </c>
      <c r="ALL73" s="59">
        <v>44368</v>
      </c>
      <c r="ALM73" s="59" t="s">
        <v>396</v>
      </c>
      <c r="ALN73" s="59" t="s">
        <v>397</v>
      </c>
      <c r="ALO73" s="59" t="s">
        <v>398</v>
      </c>
      <c r="ALR73" s="59">
        <v>136942.87</v>
      </c>
      <c r="ALS73" s="59">
        <v>7</v>
      </c>
      <c r="ALT73" s="59">
        <v>44368</v>
      </c>
      <c r="ALU73" s="59" t="s">
        <v>396</v>
      </c>
      <c r="ALV73" s="59" t="s">
        <v>397</v>
      </c>
      <c r="ALW73" s="59" t="s">
        <v>398</v>
      </c>
      <c r="ALZ73" s="59">
        <v>136942.87</v>
      </c>
      <c r="AMA73" s="59">
        <v>7</v>
      </c>
      <c r="AMB73" s="59">
        <v>44368</v>
      </c>
      <c r="AMC73" s="59" t="s">
        <v>396</v>
      </c>
      <c r="AMD73" s="59" t="s">
        <v>397</v>
      </c>
      <c r="AME73" s="59" t="s">
        <v>398</v>
      </c>
      <c r="AMH73" s="59">
        <v>136942.87</v>
      </c>
      <c r="AMI73" s="59">
        <v>7</v>
      </c>
      <c r="AMJ73" s="59">
        <v>44368</v>
      </c>
      <c r="AMK73" s="59" t="s">
        <v>396</v>
      </c>
      <c r="AML73" s="59" t="s">
        <v>397</v>
      </c>
      <c r="AMM73" s="59" t="s">
        <v>398</v>
      </c>
      <c r="AMP73" s="59">
        <v>136942.87</v>
      </c>
      <c r="AMQ73" s="59">
        <v>7</v>
      </c>
      <c r="AMR73" s="59">
        <v>44368</v>
      </c>
      <c r="AMS73" s="59" t="s">
        <v>396</v>
      </c>
      <c r="AMT73" s="59" t="s">
        <v>397</v>
      </c>
      <c r="AMU73" s="59" t="s">
        <v>398</v>
      </c>
      <c r="AMX73" s="59">
        <v>136942.87</v>
      </c>
      <c r="AMY73" s="59">
        <v>7</v>
      </c>
      <c r="AMZ73" s="59">
        <v>44368</v>
      </c>
      <c r="ANA73" s="59" t="s">
        <v>396</v>
      </c>
      <c r="ANB73" s="59" t="s">
        <v>397</v>
      </c>
      <c r="ANC73" s="59" t="s">
        <v>398</v>
      </c>
      <c r="ANF73" s="59">
        <v>136942.87</v>
      </c>
      <c r="ANG73" s="59">
        <v>7</v>
      </c>
      <c r="ANH73" s="59">
        <v>44368</v>
      </c>
      <c r="ANI73" s="59" t="s">
        <v>396</v>
      </c>
      <c r="ANJ73" s="59" t="s">
        <v>397</v>
      </c>
      <c r="ANK73" s="59" t="s">
        <v>398</v>
      </c>
      <c r="ANN73" s="59">
        <v>136942.87</v>
      </c>
      <c r="ANO73" s="59">
        <v>7</v>
      </c>
      <c r="ANP73" s="59">
        <v>44368</v>
      </c>
      <c r="ANQ73" s="59" t="s">
        <v>396</v>
      </c>
      <c r="ANR73" s="59" t="s">
        <v>397</v>
      </c>
      <c r="ANS73" s="59" t="s">
        <v>398</v>
      </c>
      <c r="ANV73" s="59">
        <v>136942.87</v>
      </c>
      <c r="ANW73" s="59">
        <v>7</v>
      </c>
      <c r="ANX73" s="59">
        <v>44368</v>
      </c>
      <c r="ANY73" s="59" t="s">
        <v>396</v>
      </c>
      <c r="ANZ73" s="59" t="s">
        <v>397</v>
      </c>
      <c r="AOA73" s="59" t="s">
        <v>398</v>
      </c>
      <c r="AOD73" s="59">
        <v>136942.87</v>
      </c>
      <c r="AOE73" s="59">
        <v>7</v>
      </c>
      <c r="AOF73" s="59">
        <v>44368</v>
      </c>
      <c r="AOG73" s="59" t="s">
        <v>396</v>
      </c>
      <c r="AOH73" s="59" t="s">
        <v>397</v>
      </c>
      <c r="AOI73" s="59" t="s">
        <v>398</v>
      </c>
      <c r="AOL73" s="59">
        <v>136942.87</v>
      </c>
      <c r="AOM73" s="59">
        <v>7</v>
      </c>
      <c r="AON73" s="59">
        <v>44368</v>
      </c>
      <c r="AOO73" s="59" t="s">
        <v>396</v>
      </c>
      <c r="AOP73" s="59" t="s">
        <v>397</v>
      </c>
      <c r="AOQ73" s="59" t="s">
        <v>398</v>
      </c>
      <c r="AOT73" s="59">
        <v>136942.87</v>
      </c>
      <c r="AOU73" s="59">
        <v>7</v>
      </c>
      <c r="AOV73" s="59">
        <v>44368</v>
      </c>
      <c r="AOW73" s="59" t="s">
        <v>396</v>
      </c>
      <c r="AOX73" s="59" t="s">
        <v>397</v>
      </c>
      <c r="AOY73" s="59" t="s">
        <v>398</v>
      </c>
      <c r="APB73" s="59">
        <v>136942.87</v>
      </c>
      <c r="APC73" s="59">
        <v>7</v>
      </c>
      <c r="APD73" s="59">
        <v>44368</v>
      </c>
      <c r="APE73" s="59" t="s">
        <v>396</v>
      </c>
      <c r="APF73" s="59" t="s">
        <v>397</v>
      </c>
      <c r="APG73" s="59" t="s">
        <v>398</v>
      </c>
      <c r="APJ73" s="59">
        <v>136942.87</v>
      </c>
      <c r="APK73" s="59">
        <v>7</v>
      </c>
      <c r="APL73" s="59">
        <v>44368</v>
      </c>
      <c r="APM73" s="59" t="s">
        <v>396</v>
      </c>
      <c r="APN73" s="59" t="s">
        <v>397</v>
      </c>
      <c r="APO73" s="59" t="s">
        <v>398</v>
      </c>
      <c r="APR73" s="59">
        <v>136942.87</v>
      </c>
      <c r="APS73" s="59">
        <v>7</v>
      </c>
      <c r="APT73" s="59">
        <v>44368</v>
      </c>
      <c r="APU73" s="59" t="s">
        <v>396</v>
      </c>
      <c r="APV73" s="59" t="s">
        <v>397</v>
      </c>
      <c r="APW73" s="59" t="s">
        <v>398</v>
      </c>
      <c r="APZ73" s="59">
        <v>136942.87</v>
      </c>
      <c r="AQA73" s="59">
        <v>7</v>
      </c>
      <c r="AQB73" s="59">
        <v>44368</v>
      </c>
      <c r="AQC73" s="59" t="s">
        <v>396</v>
      </c>
      <c r="AQD73" s="59" t="s">
        <v>397</v>
      </c>
      <c r="AQE73" s="59" t="s">
        <v>398</v>
      </c>
      <c r="AQH73" s="59">
        <v>136942.87</v>
      </c>
      <c r="AQI73" s="59">
        <v>7</v>
      </c>
      <c r="AQJ73" s="59">
        <v>44368</v>
      </c>
      <c r="AQK73" s="59" t="s">
        <v>396</v>
      </c>
      <c r="AQL73" s="59" t="s">
        <v>397</v>
      </c>
      <c r="AQM73" s="59" t="s">
        <v>398</v>
      </c>
      <c r="AQP73" s="59">
        <v>136942.87</v>
      </c>
      <c r="AQQ73" s="59">
        <v>7</v>
      </c>
      <c r="AQR73" s="59">
        <v>44368</v>
      </c>
      <c r="AQS73" s="59" t="s">
        <v>396</v>
      </c>
      <c r="AQT73" s="59" t="s">
        <v>397</v>
      </c>
      <c r="AQU73" s="59" t="s">
        <v>398</v>
      </c>
      <c r="AQX73" s="59">
        <v>136942.87</v>
      </c>
      <c r="AQY73" s="59">
        <v>7</v>
      </c>
      <c r="AQZ73" s="59">
        <v>44368</v>
      </c>
      <c r="ARA73" s="59" t="s">
        <v>396</v>
      </c>
      <c r="ARB73" s="59" t="s">
        <v>397</v>
      </c>
      <c r="ARC73" s="59" t="s">
        <v>398</v>
      </c>
      <c r="ARF73" s="59">
        <v>136942.87</v>
      </c>
      <c r="ARG73" s="59">
        <v>7</v>
      </c>
      <c r="ARH73" s="59">
        <v>44368</v>
      </c>
      <c r="ARI73" s="59" t="s">
        <v>396</v>
      </c>
      <c r="ARJ73" s="59" t="s">
        <v>397</v>
      </c>
      <c r="ARK73" s="59" t="s">
        <v>398</v>
      </c>
      <c r="ARN73" s="59">
        <v>136942.87</v>
      </c>
      <c r="ARO73" s="59">
        <v>7</v>
      </c>
      <c r="ARP73" s="59">
        <v>44368</v>
      </c>
      <c r="ARQ73" s="59" t="s">
        <v>396</v>
      </c>
      <c r="ARR73" s="59" t="s">
        <v>397</v>
      </c>
      <c r="ARS73" s="59" t="s">
        <v>398</v>
      </c>
      <c r="ARV73" s="59">
        <v>136942.87</v>
      </c>
      <c r="ARW73" s="59">
        <v>7</v>
      </c>
      <c r="ARX73" s="59">
        <v>44368</v>
      </c>
      <c r="ARY73" s="59" t="s">
        <v>396</v>
      </c>
      <c r="ARZ73" s="59" t="s">
        <v>397</v>
      </c>
      <c r="ASA73" s="59" t="s">
        <v>398</v>
      </c>
      <c r="ASD73" s="59">
        <v>136942.87</v>
      </c>
      <c r="ASE73" s="59">
        <v>7</v>
      </c>
      <c r="ASF73" s="59">
        <v>44368</v>
      </c>
      <c r="ASG73" s="59" t="s">
        <v>396</v>
      </c>
      <c r="ASH73" s="59" t="s">
        <v>397</v>
      </c>
      <c r="ASI73" s="59" t="s">
        <v>398</v>
      </c>
      <c r="ASL73" s="59">
        <v>136942.87</v>
      </c>
      <c r="ASM73" s="59">
        <v>7</v>
      </c>
      <c r="ASN73" s="59">
        <v>44368</v>
      </c>
      <c r="ASO73" s="59" t="s">
        <v>396</v>
      </c>
      <c r="ASP73" s="59" t="s">
        <v>397</v>
      </c>
      <c r="ASQ73" s="59" t="s">
        <v>398</v>
      </c>
      <c r="AST73" s="59">
        <v>136942.87</v>
      </c>
      <c r="ASU73" s="59">
        <v>7</v>
      </c>
      <c r="ASV73" s="59">
        <v>44368</v>
      </c>
      <c r="ASW73" s="59" t="s">
        <v>396</v>
      </c>
      <c r="ASX73" s="59" t="s">
        <v>397</v>
      </c>
      <c r="ASY73" s="59" t="s">
        <v>398</v>
      </c>
      <c r="ATB73" s="59">
        <v>136942.87</v>
      </c>
      <c r="ATC73" s="59">
        <v>7</v>
      </c>
      <c r="ATD73" s="59">
        <v>44368</v>
      </c>
      <c r="ATE73" s="59" t="s">
        <v>396</v>
      </c>
      <c r="ATF73" s="59" t="s">
        <v>397</v>
      </c>
      <c r="ATG73" s="59" t="s">
        <v>398</v>
      </c>
      <c r="ATJ73" s="59">
        <v>136942.87</v>
      </c>
      <c r="ATK73" s="59">
        <v>7</v>
      </c>
      <c r="ATL73" s="59">
        <v>44368</v>
      </c>
      <c r="ATM73" s="59" t="s">
        <v>396</v>
      </c>
      <c r="ATN73" s="59" t="s">
        <v>397</v>
      </c>
      <c r="ATO73" s="59" t="s">
        <v>398</v>
      </c>
      <c r="ATR73" s="59">
        <v>136942.87</v>
      </c>
      <c r="ATS73" s="59">
        <v>7</v>
      </c>
      <c r="ATT73" s="59">
        <v>44368</v>
      </c>
      <c r="ATU73" s="59" t="s">
        <v>396</v>
      </c>
      <c r="ATV73" s="59" t="s">
        <v>397</v>
      </c>
      <c r="ATW73" s="59" t="s">
        <v>398</v>
      </c>
      <c r="ATZ73" s="59">
        <v>136942.87</v>
      </c>
      <c r="AUA73" s="59">
        <v>7</v>
      </c>
      <c r="AUB73" s="59">
        <v>44368</v>
      </c>
      <c r="AUC73" s="59" t="s">
        <v>396</v>
      </c>
      <c r="AUD73" s="59" t="s">
        <v>397</v>
      </c>
      <c r="AUE73" s="59" t="s">
        <v>398</v>
      </c>
      <c r="AUH73" s="59">
        <v>136942.87</v>
      </c>
      <c r="AUI73" s="59">
        <v>7</v>
      </c>
      <c r="AUJ73" s="59">
        <v>44368</v>
      </c>
      <c r="AUK73" s="59" t="s">
        <v>396</v>
      </c>
      <c r="AUL73" s="59" t="s">
        <v>397</v>
      </c>
      <c r="AUM73" s="59" t="s">
        <v>398</v>
      </c>
      <c r="AUP73" s="59">
        <v>136942.87</v>
      </c>
      <c r="AUQ73" s="59">
        <v>7</v>
      </c>
      <c r="AUR73" s="59">
        <v>44368</v>
      </c>
      <c r="AUS73" s="59" t="s">
        <v>396</v>
      </c>
      <c r="AUT73" s="59" t="s">
        <v>397</v>
      </c>
      <c r="AUU73" s="59" t="s">
        <v>398</v>
      </c>
      <c r="AUX73" s="59">
        <v>136942.87</v>
      </c>
      <c r="AUY73" s="59">
        <v>7</v>
      </c>
      <c r="AUZ73" s="59">
        <v>44368</v>
      </c>
      <c r="AVA73" s="59" t="s">
        <v>396</v>
      </c>
      <c r="AVB73" s="59" t="s">
        <v>397</v>
      </c>
      <c r="AVC73" s="59" t="s">
        <v>398</v>
      </c>
      <c r="AVF73" s="59">
        <v>136942.87</v>
      </c>
      <c r="AVG73" s="59">
        <v>7</v>
      </c>
      <c r="AVH73" s="59">
        <v>44368</v>
      </c>
      <c r="AVI73" s="59" t="s">
        <v>396</v>
      </c>
      <c r="AVJ73" s="59" t="s">
        <v>397</v>
      </c>
      <c r="AVK73" s="59" t="s">
        <v>398</v>
      </c>
      <c r="AVN73" s="59">
        <v>136942.87</v>
      </c>
      <c r="AVO73" s="59">
        <v>7</v>
      </c>
      <c r="AVP73" s="59">
        <v>44368</v>
      </c>
      <c r="AVQ73" s="59" t="s">
        <v>396</v>
      </c>
      <c r="AVR73" s="59" t="s">
        <v>397</v>
      </c>
      <c r="AVS73" s="59" t="s">
        <v>398</v>
      </c>
      <c r="AVV73" s="59">
        <v>136942.87</v>
      </c>
      <c r="AVW73" s="59">
        <v>7</v>
      </c>
      <c r="AVX73" s="59">
        <v>44368</v>
      </c>
      <c r="AVY73" s="59" t="s">
        <v>396</v>
      </c>
      <c r="AVZ73" s="59" t="s">
        <v>397</v>
      </c>
      <c r="AWA73" s="59" t="s">
        <v>398</v>
      </c>
      <c r="AWD73" s="59">
        <v>136942.87</v>
      </c>
      <c r="AWE73" s="59">
        <v>7</v>
      </c>
      <c r="AWF73" s="59">
        <v>44368</v>
      </c>
      <c r="AWG73" s="59" t="s">
        <v>396</v>
      </c>
      <c r="AWH73" s="59" t="s">
        <v>397</v>
      </c>
      <c r="AWI73" s="59" t="s">
        <v>398</v>
      </c>
      <c r="AWL73" s="59">
        <v>136942.87</v>
      </c>
      <c r="AWM73" s="59">
        <v>7</v>
      </c>
      <c r="AWN73" s="59">
        <v>44368</v>
      </c>
      <c r="AWO73" s="59" t="s">
        <v>396</v>
      </c>
      <c r="AWP73" s="59" t="s">
        <v>397</v>
      </c>
      <c r="AWQ73" s="59" t="s">
        <v>398</v>
      </c>
      <c r="AWT73" s="59">
        <v>136942.87</v>
      </c>
      <c r="AWU73" s="59">
        <v>7</v>
      </c>
      <c r="AWV73" s="59">
        <v>44368</v>
      </c>
      <c r="AWW73" s="59" t="s">
        <v>396</v>
      </c>
      <c r="AWX73" s="59" t="s">
        <v>397</v>
      </c>
      <c r="AWY73" s="59" t="s">
        <v>398</v>
      </c>
      <c r="AXB73" s="59">
        <v>136942.87</v>
      </c>
      <c r="AXC73" s="59">
        <v>7</v>
      </c>
      <c r="AXD73" s="59">
        <v>44368</v>
      </c>
      <c r="AXE73" s="59" t="s">
        <v>396</v>
      </c>
      <c r="AXF73" s="59" t="s">
        <v>397</v>
      </c>
      <c r="AXG73" s="59" t="s">
        <v>398</v>
      </c>
      <c r="AXJ73" s="59">
        <v>136942.87</v>
      </c>
      <c r="AXK73" s="59">
        <v>7</v>
      </c>
      <c r="AXL73" s="59">
        <v>44368</v>
      </c>
      <c r="AXM73" s="59" t="s">
        <v>396</v>
      </c>
      <c r="AXN73" s="59" t="s">
        <v>397</v>
      </c>
      <c r="AXO73" s="59" t="s">
        <v>398</v>
      </c>
      <c r="AXR73" s="59">
        <v>136942.87</v>
      </c>
      <c r="AXS73" s="59">
        <v>7</v>
      </c>
      <c r="AXT73" s="59">
        <v>44368</v>
      </c>
      <c r="AXU73" s="59" t="s">
        <v>396</v>
      </c>
      <c r="AXV73" s="59" t="s">
        <v>397</v>
      </c>
      <c r="AXW73" s="59" t="s">
        <v>398</v>
      </c>
      <c r="AXZ73" s="59">
        <v>136942.87</v>
      </c>
      <c r="AYA73" s="59">
        <v>7</v>
      </c>
      <c r="AYB73" s="59">
        <v>44368</v>
      </c>
      <c r="AYC73" s="59" t="s">
        <v>396</v>
      </c>
      <c r="AYD73" s="59" t="s">
        <v>397</v>
      </c>
      <c r="AYE73" s="59" t="s">
        <v>398</v>
      </c>
      <c r="AYH73" s="59">
        <v>136942.87</v>
      </c>
      <c r="AYI73" s="59">
        <v>7</v>
      </c>
      <c r="AYJ73" s="59">
        <v>44368</v>
      </c>
      <c r="AYK73" s="59" t="s">
        <v>396</v>
      </c>
      <c r="AYL73" s="59" t="s">
        <v>397</v>
      </c>
      <c r="AYM73" s="59" t="s">
        <v>398</v>
      </c>
      <c r="AYP73" s="59">
        <v>136942.87</v>
      </c>
      <c r="AYQ73" s="59">
        <v>7</v>
      </c>
      <c r="AYR73" s="59">
        <v>44368</v>
      </c>
      <c r="AYS73" s="59" t="s">
        <v>396</v>
      </c>
      <c r="AYT73" s="59" t="s">
        <v>397</v>
      </c>
      <c r="AYU73" s="59" t="s">
        <v>398</v>
      </c>
      <c r="AYX73" s="59">
        <v>136942.87</v>
      </c>
      <c r="AYY73" s="59">
        <v>7</v>
      </c>
      <c r="AYZ73" s="59">
        <v>44368</v>
      </c>
      <c r="AZA73" s="59" t="s">
        <v>396</v>
      </c>
      <c r="AZB73" s="59" t="s">
        <v>397</v>
      </c>
      <c r="AZC73" s="59" t="s">
        <v>398</v>
      </c>
      <c r="AZF73" s="59">
        <v>136942.87</v>
      </c>
      <c r="AZG73" s="59">
        <v>7</v>
      </c>
      <c r="AZH73" s="59">
        <v>44368</v>
      </c>
      <c r="AZI73" s="59" t="s">
        <v>396</v>
      </c>
      <c r="AZJ73" s="59" t="s">
        <v>397</v>
      </c>
      <c r="AZK73" s="59" t="s">
        <v>398</v>
      </c>
      <c r="AZN73" s="59">
        <v>136942.87</v>
      </c>
      <c r="AZO73" s="59">
        <v>7</v>
      </c>
      <c r="AZP73" s="59">
        <v>44368</v>
      </c>
      <c r="AZQ73" s="59" t="s">
        <v>396</v>
      </c>
      <c r="AZR73" s="59" t="s">
        <v>397</v>
      </c>
      <c r="AZS73" s="59" t="s">
        <v>398</v>
      </c>
      <c r="AZV73" s="59">
        <v>136942.87</v>
      </c>
      <c r="AZW73" s="59">
        <v>7</v>
      </c>
      <c r="AZX73" s="59">
        <v>44368</v>
      </c>
      <c r="AZY73" s="59" t="s">
        <v>396</v>
      </c>
      <c r="AZZ73" s="59" t="s">
        <v>397</v>
      </c>
      <c r="BAA73" s="59" t="s">
        <v>398</v>
      </c>
      <c r="BAD73" s="59">
        <v>136942.87</v>
      </c>
      <c r="BAE73" s="59">
        <v>7</v>
      </c>
      <c r="BAF73" s="59">
        <v>44368</v>
      </c>
      <c r="BAG73" s="59" t="s">
        <v>396</v>
      </c>
      <c r="BAH73" s="59" t="s">
        <v>397</v>
      </c>
      <c r="BAI73" s="59" t="s">
        <v>398</v>
      </c>
      <c r="BAL73" s="59">
        <v>136942.87</v>
      </c>
      <c r="BAM73" s="59">
        <v>7</v>
      </c>
      <c r="BAN73" s="59">
        <v>44368</v>
      </c>
      <c r="BAO73" s="59" t="s">
        <v>396</v>
      </c>
      <c r="BAP73" s="59" t="s">
        <v>397</v>
      </c>
      <c r="BAQ73" s="59" t="s">
        <v>398</v>
      </c>
      <c r="BAT73" s="59">
        <v>136942.87</v>
      </c>
      <c r="BAU73" s="59">
        <v>7</v>
      </c>
      <c r="BAV73" s="59">
        <v>44368</v>
      </c>
      <c r="BAW73" s="59" t="s">
        <v>396</v>
      </c>
      <c r="BAX73" s="59" t="s">
        <v>397</v>
      </c>
      <c r="BAY73" s="59" t="s">
        <v>398</v>
      </c>
      <c r="BBB73" s="59">
        <v>136942.87</v>
      </c>
      <c r="BBC73" s="59">
        <v>7</v>
      </c>
      <c r="BBD73" s="59">
        <v>44368</v>
      </c>
      <c r="BBE73" s="59" t="s">
        <v>396</v>
      </c>
      <c r="BBF73" s="59" t="s">
        <v>397</v>
      </c>
      <c r="BBG73" s="59" t="s">
        <v>398</v>
      </c>
      <c r="BBJ73" s="59">
        <v>136942.87</v>
      </c>
      <c r="BBK73" s="59">
        <v>7</v>
      </c>
      <c r="BBL73" s="59">
        <v>44368</v>
      </c>
      <c r="BBM73" s="59" t="s">
        <v>396</v>
      </c>
      <c r="BBN73" s="59" t="s">
        <v>397</v>
      </c>
      <c r="BBO73" s="59" t="s">
        <v>398</v>
      </c>
      <c r="BBR73" s="59">
        <v>136942.87</v>
      </c>
      <c r="BBS73" s="59">
        <v>7</v>
      </c>
      <c r="BBT73" s="59">
        <v>44368</v>
      </c>
      <c r="BBU73" s="59" t="s">
        <v>396</v>
      </c>
      <c r="BBV73" s="59" t="s">
        <v>397</v>
      </c>
      <c r="BBW73" s="59" t="s">
        <v>398</v>
      </c>
      <c r="BBZ73" s="59">
        <v>136942.87</v>
      </c>
      <c r="BCA73" s="59">
        <v>7</v>
      </c>
      <c r="BCB73" s="59">
        <v>44368</v>
      </c>
      <c r="BCC73" s="59" t="s">
        <v>396</v>
      </c>
      <c r="BCD73" s="59" t="s">
        <v>397</v>
      </c>
      <c r="BCE73" s="59" t="s">
        <v>398</v>
      </c>
      <c r="BCH73" s="59">
        <v>136942.87</v>
      </c>
      <c r="BCI73" s="59">
        <v>7</v>
      </c>
      <c r="BCJ73" s="59">
        <v>44368</v>
      </c>
      <c r="BCK73" s="59" t="s">
        <v>396</v>
      </c>
      <c r="BCL73" s="59" t="s">
        <v>397</v>
      </c>
      <c r="BCM73" s="59" t="s">
        <v>398</v>
      </c>
      <c r="BCP73" s="59">
        <v>136942.87</v>
      </c>
      <c r="BCQ73" s="59">
        <v>7</v>
      </c>
      <c r="BCR73" s="59">
        <v>44368</v>
      </c>
      <c r="BCS73" s="59" t="s">
        <v>396</v>
      </c>
      <c r="BCT73" s="59" t="s">
        <v>397</v>
      </c>
      <c r="BCU73" s="59" t="s">
        <v>398</v>
      </c>
      <c r="BCX73" s="59">
        <v>136942.87</v>
      </c>
      <c r="BCY73" s="59">
        <v>7</v>
      </c>
      <c r="BCZ73" s="59">
        <v>44368</v>
      </c>
      <c r="BDA73" s="59" t="s">
        <v>396</v>
      </c>
      <c r="BDB73" s="59" t="s">
        <v>397</v>
      </c>
      <c r="BDC73" s="59" t="s">
        <v>398</v>
      </c>
      <c r="BDF73" s="59">
        <v>136942.87</v>
      </c>
      <c r="BDG73" s="59">
        <v>7</v>
      </c>
      <c r="BDH73" s="59">
        <v>44368</v>
      </c>
      <c r="BDI73" s="59" t="s">
        <v>396</v>
      </c>
      <c r="BDJ73" s="59" t="s">
        <v>397</v>
      </c>
      <c r="BDK73" s="59" t="s">
        <v>398</v>
      </c>
      <c r="BDN73" s="59">
        <v>136942.87</v>
      </c>
      <c r="BDO73" s="59">
        <v>7</v>
      </c>
      <c r="BDP73" s="59">
        <v>44368</v>
      </c>
      <c r="BDQ73" s="59" t="s">
        <v>396</v>
      </c>
      <c r="BDR73" s="59" t="s">
        <v>397</v>
      </c>
      <c r="BDS73" s="59" t="s">
        <v>398</v>
      </c>
      <c r="BDV73" s="59">
        <v>136942.87</v>
      </c>
      <c r="BDW73" s="59">
        <v>7</v>
      </c>
      <c r="BDX73" s="59">
        <v>44368</v>
      </c>
      <c r="BDY73" s="59" t="s">
        <v>396</v>
      </c>
      <c r="BDZ73" s="59" t="s">
        <v>397</v>
      </c>
      <c r="BEA73" s="59" t="s">
        <v>398</v>
      </c>
      <c r="BED73" s="59">
        <v>136942.87</v>
      </c>
      <c r="BEE73" s="59">
        <v>7</v>
      </c>
      <c r="BEF73" s="59">
        <v>44368</v>
      </c>
      <c r="BEG73" s="59" t="s">
        <v>396</v>
      </c>
      <c r="BEH73" s="59" t="s">
        <v>397</v>
      </c>
      <c r="BEI73" s="59" t="s">
        <v>398</v>
      </c>
      <c r="BEL73" s="59">
        <v>136942.87</v>
      </c>
      <c r="BEM73" s="59">
        <v>7</v>
      </c>
      <c r="BEN73" s="59">
        <v>44368</v>
      </c>
      <c r="BEO73" s="59" t="s">
        <v>396</v>
      </c>
      <c r="BEP73" s="59" t="s">
        <v>397</v>
      </c>
      <c r="BEQ73" s="59" t="s">
        <v>398</v>
      </c>
      <c r="BET73" s="59">
        <v>136942.87</v>
      </c>
      <c r="BEU73" s="59">
        <v>7</v>
      </c>
      <c r="BEV73" s="59">
        <v>44368</v>
      </c>
      <c r="BEW73" s="59" t="s">
        <v>396</v>
      </c>
      <c r="BEX73" s="59" t="s">
        <v>397</v>
      </c>
      <c r="BEY73" s="59" t="s">
        <v>398</v>
      </c>
      <c r="BFB73" s="59">
        <v>136942.87</v>
      </c>
      <c r="BFC73" s="59">
        <v>7</v>
      </c>
      <c r="BFD73" s="59">
        <v>44368</v>
      </c>
      <c r="BFE73" s="59" t="s">
        <v>396</v>
      </c>
      <c r="BFF73" s="59" t="s">
        <v>397</v>
      </c>
      <c r="BFG73" s="59" t="s">
        <v>398</v>
      </c>
      <c r="BFJ73" s="59">
        <v>136942.87</v>
      </c>
      <c r="BFK73" s="59">
        <v>7</v>
      </c>
      <c r="BFL73" s="59">
        <v>44368</v>
      </c>
      <c r="BFM73" s="59" t="s">
        <v>396</v>
      </c>
      <c r="BFN73" s="59" t="s">
        <v>397</v>
      </c>
      <c r="BFO73" s="59" t="s">
        <v>398</v>
      </c>
      <c r="BFR73" s="59">
        <v>136942.87</v>
      </c>
      <c r="BFS73" s="59">
        <v>7</v>
      </c>
      <c r="BFT73" s="59">
        <v>44368</v>
      </c>
      <c r="BFU73" s="59" t="s">
        <v>396</v>
      </c>
      <c r="BFV73" s="59" t="s">
        <v>397</v>
      </c>
      <c r="BFW73" s="59" t="s">
        <v>398</v>
      </c>
      <c r="BFZ73" s="59">
        <v>136942.87</v>
      </c>
      <c r="BGA73" s="59">
        <v>7</v>
      </c>
      <c r="BGB73" s="59">
        <v>44368</v>
      </c>
      <c r="BGC73" s="59" t="s">
        <v>396</v>
      </c>
      <c r="BGD73" s="59" t="s">
        <v>397</v>
      </c>
      <c r="BGE73" s="59" t="s">
        <v>398</v>
      </c>
      <c r="BGH73" s="59">
        <v>136942.87</v>
      </c>
      <c r="BGI73" s="59">
        <v>7</v>
      </c>
      <c r="BGJ73" s="59">
        <v>44368</v>
      </c>
      <c r="BGK73" s="59" t="s">
        <v>396</v>
      </c>
      <c r="BGL73" s="59" t="s">
        <v>397</v>
      </c>
      <c r="BGM73" s="59" t="s">
        <v>398</v>
      </c>
      <c r="BGP73" s="59">
        <v>136942.87</v>
      </c>
      <c r="BGQ73" s="59">
        <v>7</v>
      </c>
      <c r="BGR73" s="59">
        <v>44368</v>
      </c>
      <c r="BGS73" s="59" t="s">
        <v>396</v>
      </c>
      <c r="BGT73" s="59" t="s">
        <v>397</v>
      </c>
      <c r="BGU73" s="59" t="s">
        <v>398</v>
      </c>
      <c r="BGX73" s="59">
        <v>136942.87</v>
      </c>
      <c r="BGY73" s="59">
        <v>7</v>
      </c>
      <c r="BGZ73" s="59">
        <v>44368</v>
      </c>
      <c r="BHA73" s="59" t="s">
        <v>396</v>
      </c>
      <c r="BHB73" s="59" t="s">
        <v>397</v>
      </c>
      <c r="BHC73" s="59" t="s">
        <v>398</v>
      </c>
      <c r="BHF73" s="59">
        <v>136942.87</v>
      </c>
      <c r="BHG73" s="59">
        <v>7</v>
      </c>
      <c r="BHH73" s="59">
        <v>44368</v>
      </c>
      <c r="BHI73" s="59" t="s">
        <v>396</v>
      </c>
      <c r="BHJ73" s="59" t="s">
        <v>397</v>
      </c>
      <c r="BHK73" s="59" t="s">
        <v>398</v>
      </c>
      <c r="BHN73" s="59">
        <v>136942.87</v>
      </c>
      <c r="BHO73" s="59">
        <v>7</v>
      </c>
      <c r="BHP73" s="59">
        <v>44368</v>
      </c>
      <c r="BHQ73" s="59" t="s">
        <v>396</v>
      </c>
      <c r="BHR73" s="59" t="s">
        <v>397</v>
      </c>
      <c r="BHS73" s="59" t="s">
        <v>398</v>
      </c>
      <c r="BHV73" s="59">
        <v>136942.87</v>
      </c>
      <c r="BHW73" s="59">
        <v>7</v>
      </c>
      <c r="BHX73" s="59">
        <v>44368</v>
      </c>
      <c r="BHY73" s="59" t="s">
        <v>396</v>
      </c>
      <c r="BHZ73" s="59" t="s">
        <v>397</v>
      </c>
      <c r="BIA73" s="59" t="s">
        <v>398</v>
      </c>
      <c r="BID73" s="59">
        <v>136942.87</v>
      </c>
      <c r="BIE73" s="59">
        <v>7</v>
      </c>
      <c r="BIF73" s="59">
        <v>44368</v>
      </c>
      <c r="BIG73" s="59" t="s">
        <v>396</v>
      </c>
      <c r="BIH73" s="59" t="s">
        <v>397</v>
      </c>
      <c r="BII73" s="59" t="s">
        <v>398</v>
      </c>
      <c r="BIL73" s="59">
        <v>136942.87</v>
      </c>
      <c r="BIM73" s="59">
        <v>7</v>
      </c>
      <c r="BIN73" s="59">
        <v>44368</v>
      </c>
      <c r="BIO73" s="59" t="s">
        <v>396</v>
      </c>
      <c r="BIP73" s="59" t="s">
        <v>397</v>
      </c>
      <c r="BIQ73" s="59" t="s">
        <v>398</v>
      </c>
      <c r="BIT73" s="59">
        <v>136942.87</v>
      </c>
      <c r="BIU73" s="59">
        <v>7</v>
      </c>
      <c r="BIV73" s="59">
        <v>44368</v>
      </c>
      <c r="BIW73" s="59" t="s">
        <v>396</v>
      </c>
      <c r="BIX73" s="59" t="s">
        <v>397</v>
      </c>
      <c r="BIY73" s="59" t="s">
        <v>398</v>
      </c>
      <c r="BJB73" s="59">
        <v>136942.87</v>
      </c>
      <c r="BJC73" s="59">
        <v>7</v>
      </c>
      <c r="BJD73" s="59">
        <v>44368</v>
      </c>
      <c r="BJE73" s="59" t="s">
        <v>396</v>
      </c>
      <c r="BJF73" s="59" t="s">
        <v>397</v>
      </c>
      <c r="BJG73" s="59" t="s">
        <v>398</v>
      </c>
      <c r="BJJ73" s="59">
        <v>136942.87</v>
      </c>
      <c r="BJK73" s="59">
        <v>7</v>
      </c>
      <c r="BJL73" s="59">
        <v>44368</v>
      </c>
      <c r="BJM73" s="59" t="s">
        <v>396</v>
      </c>
      <c r="BJN73" s="59" t="s">
        <v>397</v>
      </c>
      <c r="BJO73" s="59" t="s">
        <v>398</v>
      </c>
      <c r="BJR73" s="59">
        <v>136942.87</v>
      </c>
      <c r="BJS73" s="59">
        <v>7</v>
      </c>
      <c r="BJT73" s="59">
        <v>44368</v>
      </c>
      <c r="BJU73" s="59" t="s">
        <v>396</v>
      </c>
      <c r="BJV73" s="59" t="s">
        <v>397</v>
      </c>
      <c r="BJW73" s="59" t="s">
        <v>398</v>
      </c>
      <c r="BJZ73" s="59">
        <v>136942.87</v>
      </c>
      <c r="BKA73" s="59">
        <v>7</v>
      </c>
      <c r="BKB73" s="59">
        <v>44368</v>
      </c>
      <c r="BKC73" s="59" t="s">
        <v>396</v>
      </c>
      <c r="BKD73" s="59" t="s">
        <v>397</v>
      </c>
      <c r="BKE73" s="59" t="s">
        <v>398</v>
      </c>
      <c r="BKH73" s="59">
        <v>136942.87</v>
      </c>
      <c r="BKI73" s="59">
        <v>7</v>
      </c>
      <c r="BKJ73" s="59">
        <v>44368</v>
      </c>
      <c r="BKK73" s="59" t="s">
        <v>396</v>
      </c>
      <c r="BKL73" s="59" t="s">
        <v>397</v>
      </c>
      <c r="BKM73" s="59" t="s">
        <v>398</v>
      </c>
      <c r="BKP73" s="59">
        <v>136942.87</v>
      </c>
      <c r="BKQ73" s="59">
        <v>7</v>
      </c>
      <c r="BKR73" s="59">
        <v>44368</v>
      </c>
      <c r="BKS73" s="59" t="s">
        <v>396</v>
      </c>
      <c r="BKT73" s="59" t="s">
        <v>397</v>
      </c>
      <c r="BKU73" s="59" t="s">
        <v>398</v>
      </c>
      <c r="BKX73" s="59">
        <v>136942.87</v>
      </c>
      <c r="BKY73" s="59">
        <v>7</v>
      </c>
      <c r="BKZ73" s="59">
        <v>44368</v>
      </c>
      <c r="BLA73" s="59" t="s">
        <v>396</v>
      </c>
      <c r="BLB73" s="59" t="s">
        <v>397</v>
      </c>
      <c r="BLC73" s="59" t="s">
        <v>398</v>
      </c>
      <c r="BLF73" s="59">
        <v>136942.87</v>
      </c>
      <c r="BLG73" s="59">
        <v>7</v>
      </c>
      <c r="BLH73" s="59">
        <v>44368</v>
      </c>
      <c r="BLI73" s="59" t="s">
        <v>396</v>
      </c>
      <c r="BLJ73" s="59" t="s">
        <v>397</v>
      </c>
      <c r="BLK73" s="59" t="s">
        <v>398</v>
      </c>
      <c r="BLN73" s="59">
        <v>136942.87</v>
      </c>
      <c r="BLO73" s="59">
        <v>7</v>
      </c>
      <c r="BLP73" s="59">
        <v>44368</v>
      </c>
      <c r="BLQ73" s="59" t="s">
        <v>396</v>
      </c>
      <c r="BLR73" s="59" t="s">
        <v>397</v>
      </c>
      <c r="BLS73" s="59" t="s">
        <v>398</v>
      </c>
      <c r="BLV73" s="59">
        <v>136942.87</v>
      </c>
      <c r="BLW73" s="59">
        <v>7</v>
      </c>
      <c r="BLX73" s="59">
        <v>44368</v>
      </c>
      <c r="BLY73" s="59" t="s">
        <v>396</v>
      </c>
      <c r="BLZ73" s="59" t="s">
        <v>397</v>
      </c>
      <c r="BMA73" s="59" t="s">
        <v>398</v>
      </c>
      <c r="BMD73" s="59">
        <v>136942.87</v>
      </c>
      <c r="BME73" s="59">
        <v>7</v>
      </c>
      <c r="BMF73" s="59">
        <v>44368</v>
      </c>
      <c r="BMG73" s="59" t="s">
        <v>396</v>
      </c>
      <c r="BMH73" s="59" t="s">
        <v>397</v>
      </c>
      <c r="BMI73" s="59" t="s">
        <v>398</v>
      </c>
      <c r="BML73" s="59">
        <v>136942.87</v>
      </c>
      <c r="BMM73" s="59">
        <v>7</v>
      </c>
      <c r="BMN73" s="59">
        <v>44368</v>
      </c>
      <c r="BMO73" s="59" t="s">
        <v>396</v>
      </c>
      <c r="BMP73" s="59" t="s">
        <v>397</v>
      </c>
      <c r="BMQ73" s="59" t="s">
        <v>398</v>
      </c>
      <c r="BMT73" s="59">
        <v>136942.87</v>
      </c>
      <c r="BMU73" s="59">
        <v>7</v>
      </c>
      <c r="BMV73" s="59">
        <v>44368</v>
      </c>
      <c r="BMW73" s="59" t="s">
        <v>396</v>
      </c>
      <c r="BMX73" s="59" t="s">
        <v>397</v>
      </c>
      <c r="BMY73" s="59" t="s">
        <v>398</v>
      </c>
      <c r="BNB73" s="59">
        <v>136942.87</v>
      </c>
      <c r="BNC73" s="59">
        <v>7</v>
      </c>
      <c r="BND73" s="59">
        <v>44368</v>
      </c>
      <c r="BNE73" s="59" t="s">
        <v>396</v>
      </c>
      <c r="BNF73" s="59" t="s">
        <v>397</v>
      </c>
      <c r="BNG73" s="59" t="s">
        <v>398</v>
      </c>
      <c r="BNJ73" s="59">
        <v>136942.87</v>
      </c>
      <c r="BNK73" s="59">
        <v>7</v>
      </c>
      <c r="BNL73" s="59">
        <v>44368</v>
      </c>
      <c r="BNM73" s="59" t="s">
        <v>396</v>
      </c>
      <c r="BNN73" s="59" t="s">
        <v>397</v>
      </c>
      <c r="BNO73" s="59" t="s">
        <v>398</v>
      </c>
      <c r="BNR73" s="59">
        <v>136942.87</v>
      </c>
      <c r="BNS73" s="59">
        <v>7</v>
      </c>
      <c r="BNT73" s="59">
        <v>44368</v>
      </c>
      <c r="BNU73" s="59" t="s">
        <v>396</v>
      </c>
      <c r="BNV73" s="59" t="s">
        <v>397</v>
      </c>
      <c r="BNW73" s="59" t="s">
        <v>398</v>
      </c>
      <c r="BNZ73" s="59">
        <v>136942.87</v>
      </c>
      <c r="BOA73" s="59">
        <v>7</v>
      </c>
      <c r="BOB73" s="59">
        <v>44368</v>
      </c>
      <c r="BOC73" s="59" t="s">
        <v>396</v>
      </c>
      <c r="BOD73" s="59" t="s">
        <v>397</v>
      </c>
      <c r="BOE73" s="59" t="s">
        <v>398</v>
      </c>
      <c r="BOH73" s="59">
        <v>136942.87</v>
      </c>
      <c r="BOI73" s="59">
        <v>7</v>
      </c>
      <c r="BOJ73" s="59">
        <v>44368</v>
      </c>
      <c r="BOK73" s="59" t="s">
        <v>396</v>
      </c>
      <c r="BOL73" s="59" t="s">
        <v>397</v>
      </c>
      <c r="BOM73" s="59" t="s">
        <v>398</v>
      </c>
      <c r="BOP73" s="59">
        <v>136942.87</v>
      </c>
      <c r="BOQ73" s="59">
        <v>7</v>
      </c>
      <c r="BOR73" s="59">
        <v>44368</v>
      </c>
      <c r="BOS73" s="59" t="s">
        <v>396</v>
      </c>
      <c r="BOT73" s="59" t="s">
        <v>397</v>
      </c>
      <c r="BOU73" s="59" t="s">
        <v>398</v>
      </c>
      <c r="BOX73" s="59">
        <v>136942.87</v>
      </c>
      <c r="BOY73" s="59">
        <v>7</v>
      </c>
      <c r="BOZ73" s="59">
        <v>44368</v>
      </c>
      <c r="BPA73" s="59" t="s">
        <v>396</v>
      </c>
      <c r="BPB73" s="59" t="s">
        <v>397</v>
      </c>
      <c r="BPC73" s="59" t="s">
        <v>398</v>
      </c>
      <c r="BPF73" s="59">
        <v>136942.87</v>
      </c>
      <c r="BPG73" s="59">
        <v>7</v>
      </c>
      <c r="BPH73" s="59">
        <v>44368</v>
      </c>
      <c r="BPI73" s="59" t="s">
        <v>396</v>
      </c>
      <c r="BPJ73" s="59" t="s">
        <v>397</v>
      </c>
      <c r="BPK73" s="59" t="s">
        <v>398</v>
      </c>
      <c r="BPN73" s="59">
        <v>136942.87</v>
      </c>
      <c r="BPO73" s="59">
        <v>7</v>
      </c>
      <c r="BPP73" s="59">
        <v>44368</v>
      </c>
      <c r="BPQ73" s="59" t="s">
        <v>396</v>
      </c>
      <c r="BPR73" s="59" t="s">
        <v>397</v>
      </c>
      <c r="BPS73" s="59" t="s">
        <v>398</v>
      </c>
      <c r="BPV73" s="59">
        <v>136942.87</v>
      </c>
      <c r="BPW73" s="59">
        <v>7</v>
      </c>
      <c r="BPX73" s="59">
        <v>44368</v>
      </c>
      <c r="BPY73" s="59" t="s">
        <v>396</v>
      </c>
      <c r="BPZ73" s="59" t="s">
        <v>397</v>
      </c>
      <c r="BQA73" s="59" t="s">
        <v>398</v>
      </c>
      <c r="BQD73" s="59">
        <v>136942.87</v>
      </c>
      <c r="BQE73" s="59">
        <v>7</v>
      </c>
      <c r="BQF73" s="59">
        <v>44368</v>
      </c>
      <c r="BQG73" s="59" t="s">
        <v>396</v>
      </c>
      <c r="BQH73" s="59" t="s">
        <v>397</v>
      </c>
      <c r="BQI73" s="59" t="s">
        <v>398</v>
      </c>
      <c r="BQL73" s="59">
        <v>136942.87</v>
      </c>
      <c r="BQM73" s="59">
        <v>7</v>
      </c>
      <c r="BQN73" s="59">
        <v>44368</v>
      </c>
      <c r="BQO73" s="59" t="s">
        <v>396</v>
      </c>
      <c r="BQP73" s="59" t="s">
        <v>397</v>
      </c>
      <c r="BQQ73" s="59" t="s">
        <v>398</v>
      </c>
      <c r="BQT73" s="59">
        <v>136942.87</v>
      </c>
      <c r="BQU73" s="59">
        <v>7</v>
      </c>
      <c r="BQV73" s="59">
        <v>44368</v>
      </c>
      <c r="BQW73" s="59" t="s">
        <v>396</v>
      </c>
      <c r="BQX73" s="59" t="s">
        <v>397</v>
      </c>
      <c r="BQY73" s="59" t="s">
        <v>398</v>
      </c>
      <c r="BRB73" s="59">
        <v>136942.87</v>
      </c>
      <c r="BRC73" s="59">
        <v>7</v>
      </c>
      <c r="BRD73" s="59">
        <v>44368</v>
      </c>
      <c r="BRE73" s="59" t="s">
        <v>396</v>
      </c>
      <c r="BRF73" s="59" t="s">
        <v>397</v>
      </c>
      <c r="BRG73" s="59" t="s">
        <v>398</v>
      </c>
      <c r="BRJ73" s="59">
        <v>136942.87</v>
      </c>
      <c r="BRK73" s="59">
        <v>7</v>
      </c>
      <c r="BRL73" s="59">
        <v>44368</v>
      </c>
      <c r="BRM73" s="59" t="s">
        <v>396</v>
      </c>
      <c r="BRN73" s="59" t="s">
        <v>397</v>
      </c>
      <c r="BRO73" s="59" t="s">
        <v>398</v>
      </c>
      <c r="BRR73" s="59">
        <v>136942.87</v>
      </c>
      <c r="BRS73" s="59">
        <v>7</v>
      </c>
      <c r="BRT73" s="59">
        <v>44368</v>
      </c>
      <c r="BRU73" s="59" t="s">
        <v>396</v>
      </c>
      <c r="BRV73" s="59" t="s">
        <v>397</v>
      </c>
      <c r="BRW73" s="59" t="s">
        <v>398</v>
      </c>
      <c r="BRZ73" s="59">
        <v>136942.87</v>
      </c>
      <c r="BSA73" s="59">
        <v>7</v>
      </c>
      <c r="BSB73" s="59">
        <v>44368</v>
      </c>
      <c r="BSC73" s="59" t="s">
        <v>396</v>
      </c>
      <c r="BSD73" s="59" t="s">
        <v>397</v>
      </c>
      <c r="BSE73" s="59" t="s">
        <v>398</v>
      </c>
      <c r="BSH73" s="59">
        <v>136942.87</v>
      </c>
      <c r="BSI73" s="59">
        <v>7</v>
      </c>
      <c r="BSJ73" s="59">
        <v>44368</v>
      </c>
      <c r="BSK73" s="59" t="s">
        <v>396</v>
      </c>
      <c r="BSL73" s="59" t="s">
        <v>397</v>
      </c>
      <c r="BSM73" s="59" t="s">
        <v>398</v>
      </c>
      <c r="BSP73" s="59">
        <v>136942.87</v>
      </c>
      <c r="BSQ73" s="59">
        <v>7</v>
      </c>
      <c r="BSR73" s="59">
        <v>44368</v>
      </c>
      <c r="BSS73" s="59" t="s">
        <v>396</v>
      </c>
      <c r="BST73" s="59" t="s">
        <v>397</v>
      </c>
      <c r="BSU73" s="59" t="s">
        <v>398</v>
      </c>
      <c r="BSX73" s="59">
        <v>136942.87</v>
      </c>
      <c r="BSY73" s="59">
        <v>7</v>
      </c>
      <c r="BSZ73" s="59">
        <v>44368</v>
      </c>
      <c r="BTA73" s="59" t="s">
        <v>396</v>
      </c>
      <c r="BTB73" s="59" t="s">
        <v>397</v>
      </c>
      <c r="BTC73" s="59" t="s">
        <v>398</v>
      </c>
      <c r="BTF73" s="59">
        <v>136942.87</v>
      </c>
      <c r="BTG73" s="59">
        <v>7</v>
      </c>
      <c r="BTH73" s="59">
        <v>44368</v>
      </c>
      <c r="BTI73" s="59" t="s">
        <v>396</v>
      </c>
      <c r="BTJ73" s="59" t="s">
        <v>397</v>
      </c>
      <c r="BTK73" s="59" t="s">
        <v>398</v>
      </c>
      <c r="BTN73" s="59">
        <v>136942.87</v>
      </c>
      <c r="BTO73" s="59">
        <v>7</v>
      </c>
      <c r="BTP73" s="59">
        <v>44368</v>
      </c>
      <c r="BTQ73" s="59" t="s">
        <v>396</v>
      </c>
      <c r="BTR73" s="59" t="s">
        <v>397</v>
      </c>
      <c r="BTS73" s="59" t="s">
        <v>398</v>
      </c>
      <c r="BTV73" s="59">
        <v>136942.87</v>
      </c>
      <c r="BTW73" s="59">
        <v>7</v>
      </c>
      <c r="BTX73" s="59">
        <v>44368</v>
      </c>
      <c r="BTY73" s="59" t="s">
        <v>396</v>
      </c>
      <c r="BTZ73" s="59" t="s">
        <v>397</v>
      </c>
      <c r="BUA73" s="59" t="s">
        <v>398</v>
      </c>
      <c r="BUD73" s="59">
        <v>136942.87</v>
      </c>
      <c r="BUE73" s="59">
        <v>7</v>
      </c>
      <c r="BUF73" s="59">
        <v>44368</v>
      </c>
      <c r="BUG73" s="59" t="s">
        <v>396</v>
      </c>
      <c r="BUH73" s="59" t="s">
        <v>397</v>
      </c>
      <c r="BUI73" s="59" t="s">
        <v>398</v>
      </c>
      <c r="BUL73" s="59">
        <v>136942.87</v>
      </c>
      <c r="BUM73" s="59">
        <v>7</v>
      </c>
      <c r="BUN73" s="59">
        <v>44368</v>
      </c>
      <c r="BUO73" s="59" t="s">
        <v>396</v>
      </c>
      <c r="BUP73" s="59" t="s">
        <v>397</v>
      </c>
      <c r="BUQ73" s="59" t="s">
        <v>398</v>
      </c>
      <c r="BUT73" s="59">
        <v>136942.87</v>
      </c>
      <c r="BUU73" s="59">
        <v>7</v>
      </c>
      <c r="BUV73" s="59">
        <v>44368</v>
      </c>
      <c r="BUW73" s="59" t="s">
        <v>396</v>
      </c>
      <c r="BUX73" s="59" t="s">
        <v>397</v>
      </c>
      <c r="BUY73" s="59" t="s">
        <v>398</v>
      </c>
      <c r="BVB73" s="59">
        <v>136942.87</v>
      </c>
      <c r="BVC73" s="59">
        <v>7</v>
      </c>
      <c r="BVD73" s="59">
        <v>44368</v>
      </c>
      <c r="BVE73" s="59" t="s">
        <v>396</v>
      </c>
      <c r="BVF73" s="59" t="s">
        <v>397</v>
      </c>
      <c r="BVG73" s="59" t="s">
        <v>398</v>
      </c>
      <c r="BVJ73" s="59">
        <v>136942.87</v>
      </c>
      <c r="BVK73" s="59">
        <v>7</v>
      </c>
      <c r="BVL73" s="59">
        <v>44368</v>
      </c>
      <c r="BVM73" s="59" t="s">
        <v>396</v>
      </c>
      <c r="BVN73" s="59" t="s">
        <v>397</v>
      </c>
      <c r="BVO73" s="59" t="s">
        <v>398</v>
      </c>
      <c r="BVR73" s="59">
        <v>136942.87</v>
      </c>
      <c r="BVS73" s="59">
        <v>7</v>
      </c>
      <c r="BVT73" s="59">
        <v>44368</v>
      </c>
      <c r="BVU73" s="59" t="s">
        <v>396</v>
      </c>
      <c r="BVV73" s="59" t="s">
        <v>397</v>
      </c>
      <c r="BVW73" s="59" t="s">
        <v>398</v>
      </c>
      <c r="BVZ73" s="59">
        <v>136942.87</v>
      </c>
      <c r="BWA73" s="59">
        <v>7</v>
      </c>
      <c r="BWB73" s="59">
        <v>44368</v>
      </c>
      <c r="BWC73" s="59" t="s">
        <v>396</v>
      </c>
      <c r="BWD73" s="59" t="s">
        <v>397</v>
      </c>
      <c r="BWE73" s="59" t="s">
        <v>398</v>
      </c>
      <c r="BWH73" s="59">
        <v>136942.87</v>
      </c>
      <c r="BWI73" s="59">
        <v>7</v>
      </c>
      <c r="BWJ73" s="59">
        <v>44368</v>
      </c>
      <c r="BWK73" s="59" t="s">
        <v>396</v>
      </c>
      <c r="BWL73" s="59" t="s">
        <v>397</v>
      </c>
      <c r="BWM73" s="59" t="s">
        <v>398</v>
      </c>
      <c r="BWP73" s="59">
        <v>136942.87</v>
      </c>
      <c r="BWQ73" s="59">
        <v>7</v>
      </c>
      <c r="BWR73" s="59">
        <v>44368</v>
      </c>
      <c r="BWS73" s="59" t="s">
        <v>396</v>
      </c>
      <c r="BWT73" s="59" t="s">
        <v>397</v>
      </c>
      <c r="BWU73" s="59" t="s">
        <v>398</v>
      </c>
      <c r="BWX73" s="59">
        <v>136942.87</v>
      </c>
      <c r="BWY73" s="59">
        <v>7</v>
      </c>
      <c r="BWZ73" s="59">
        <v>44368</v>
      </c>
      <c r="BXA73" s="59" t="s">
        <v>396</v>
      </c>
      <c r="BXB73" s="59" t="s">
        <v>397</v>
      </c>
      <c r="BXC73" s="59" t="s">
        <v>398</v>
      </c>
      <c r="BXF73" s="59">
        <v>136942.87</v>
      </c>
      <c r="BXG73" s="59">
        <v>7</v>
      </c>
      <c r="BXH73" s="59">
        <v>44368</v>
      </c>
      <c r="BXI73" s="59" t="s">
        <v>396</v>
      </c>
      <c r="BXJ73" s="59" t="s">
        <v>397</v>
      </c>
      <c r="BXK73" s="59" t="s">
        <v>398</v>
      </c>
      <c r="BXN73" s="59">
        <v>136942.87</v>
      </c>
      <c r="BXO73" s="59">
        <v>7</v>
      </c>
      <c r="BXP73" s="59">
        <v>44368</v>
      </c>
      <c r="BXQ73" s="59" t="s">
        <v>396</v>
      </c>
      <c r="BXR73" s="59" t="s">
        <v>397</v>
      </c>
      <c r="BXS73" s="59" t="s">
        <v>398</v>
      </c>
      <c r="BXV73" s="59">
        <v>136942.87</v>
      </c>
      <c r="BXW73" s="59">
        <v>7</v>
      </c>
      <c r="BXX73" s="59">
        <v>44368</v>
      </c>
      <c r="BXY73" s="59" t="s">
        <v>396</v>
      </c>
      <c r="BXZ73" s="59" t="s">
        <v>397</v>
      </c>
      <c r="BYA73" s="59" t="s">
        <v>398</v>
      </c>
      <c r="BYD73" s="59">
        <v>136942.87</v>
      </c>
      <c r="BYE73" s="59">
        <v>7</v>
      </c>
      <c r="BYF73" s="59">
        <v>44368</v>
      </c>
      <c r="BYG73" s="59" t="s">
        <v>396</v>
      </c>
      <c r="BYH73" s="59" t="s">
        <v>397</v>
      </c>
      <c r="BYI73" s="59" t="s">
        <v>398</v>
      </c>
      <c r="BYL73" s="59">
        <v>136942.87</v>
      </c>
      <c r="BYM73" s="59">
        <v>7</v>
      </c>
      <c r="BYN73" s="59">
        <v>44368</v>
      </c>
      <c r="BYO73" s="59" t="s">
        <v>396</v>
      </c>
      <c r="BYP73" s="59" t="s">
        <v>397</v>
      </c>
      <c r="BYQ73" s="59" t="s">
        <v>398</v>
      </c>
      <c r="BYT73" s="59">
        <v>136942.87</v>
      </c>
      <c r="BYU73" s="59">
        <v>7</v>
      </c>
      <c r="BYV73" s="59">
        <v>44368</v>
      </c>
      <c r="BYW73" s="59" t="s">
        <v>396</v>
      </c>
      <c r="BYX73" s="59" t="s">
        <v>397</v>
      </c>
      <c r="BYY73" s="59" t="s">
        <v>398</v>
      </c>
      <c r="BZB73" s="59">
        <v>136942.87</v>
      </c>
      <c r="BZC73" s="59">
        <v>7</v>
      </c>
      <c r="BZD73" s="59">
        <v>44368</v>
      </c>
      <c r="BZE73" s="59" t="s">
        <v>396</v>
      </c>
      <c r="BZF73" s="59" t="s">
        <v>397</v>
      </c>
      <c r="BZG73" s="59" t="s">
        <v>398</v>
      </c>
      <c r="BZJ73" s="59">
        <v>136942.87</v>
      </c>
      <c r="BZK73" s="59">
        <v>7</v>
      </c>
      <c r="BZL73" s="59">
        <v>44368</v>
      </c>
      <c r="BZM73" s="59" t="s">
        <v>396</v>
      </c>
      <c r="BZN73" s="59" t="s">
        <v>397</v>
      </c>
      <c r="BZO73" s="59" t="s">
        <v>398</v>
      </c>
      <c r="BZR73" s="59">
        <v>136942.87</v>
      </c>
      <c r="BZS73" s="59">
        <v>7</v>
      </c>
      <c r="BZT73" s="59">
        <v>44368</v>
      </c>
      <c r="BZU73" s="59" t="s">
        <v>396</v>
      </c>
      <c r="BZV73" s="59" t="s">
        <v>397</v>
      </c>
      <c r="BZW73" s="59" t="s">
        <v>398</v>
      </c>
      <c r="BZZ73" s="59">
        <v>136942.87</v>
      </c>
      <c r="CAA73" s="59">
        <v>7</v>
      </c>
      <c r="CAB73" s="59">
        <v>44368</v>
      </c>
      <c r="CAC73" s="59" t="s">
        <v>396</v>
      </c>
      <c r="CAD73" s="59" t="s">
        <v>397</v>
      </c>
      <c r="CAE73" s="59" t="s">
        <v>398</v>
      </c>
      <c r="CAH73" s="59">
        <v>136942.87</v>
      </c>
      <c r="CAI73" s="59">
        <v>7</v>
      </c>
      <c r="CAJ73" s="59">
        <v>44368</v>
      </c>
      <c r="CAK73" s="59" t="s">
        <v>396</v>
      </c>
      <c r="CAL73" s="59" t="s">
        <v>397</v>
      </c>
      <c r="CAM73" s="59" t="s">
        <v>398</v>
      </c>
      <c r="CAP73" s="59">
        <v>136942.87</v>
      </c>
      <c r="CAQ73" s="59">
        <v>7</v>
      </c>
      <c r="CAR73" s="59">
        <v>44368</v>
      </c>
      <c r="CAS73" s="59" t="s">
        <v>396</v>
      </c>
      <c r="CAT73" s="59" t="s">
        <v>397</v>
      </c>
      <c r="CAU73" s="59" t="s">
        <v>398</v>
      </c>
      <c r="CAX73" s="59">
        <v>136942.87</v>
      </c>
      <c r="CAY73" s="59">
        <v>7</v>
      </c>
      <c r="CAZ73" s="59">
        <v>44368</v>
      </c>
      <c r="CBA73" s="59" t="s">
        <v>396</v>
      </c>
      <c r="CBB73" s="59" t="s">
        <v>397</v>
      </c>
      <c r="CBC73" s="59" t="s">
        <v>398</v>
      </c>
      <c r="CBF73" s="59">
        <v>136942.87</v>
      </c>
      <c r="CBG73" s="59">
        <v>7</v>
      </c>
      <c r="CBH73" s="59">
        <v>44368</v>
      </c>
      <c r="CBI73" s="59" t="s">
        <v>396</v>
      </c>
      <c r="CBJ73" s="59" t="s">
        <v>397</v>
      </c>
      <c r="CBK73" s="59" t="s">
        <v>398</v>
      </c>
      <c r="CBN73" s="59">
        <v>136942.87</v>
      </c>
      <c r="CBO73" s="59">
        <v>7</v>
      </c>
      <c r="CBP73" s="59">
        <v>44368</v>
      </c>
      <c r="CBQ73" s="59" t="s">
        <v>396</v>
      </c>
      <c r="CBR73" s="59" t="s">
        <v>397</v>
      </c>
      <c r="CBS73" s="59" t="s">
        <v>398</v>
      </c>
      <c r="CBV73" s="59">
        <v>136942.87</v>
      </c>
      <c r="CBW73" s="59">
        <v>7</v>
      </c>
      <c r="CBX73" s="59">
        <v>44368</v>
      </c>
      <c r="CBY73" s="59" t="s">
        <v>396</v>
      </c>
      <c r="CBZ73" s="59" t="s">
        <v>397</v>
      </c>
      <c r="CCA73" s="59" t="s">
        <v>398</v>
      </c>
      <c r="CCD73" s="59">
        <v>136942.87</v>
      </c>
      <c r="CCE73" s="59">
        <v>7</v>
      </c>
      <c r="CCF73" s="59">
        <v>44368</v>
      </c>
      <c r="CCG73" s="59" t="s">
        <v>396</v>
      </c>
      <c r="CCH73" s="59" t="s">
        <v>397</v>
      </c>
      <c r="CCI73" s="59" t="s">
        <v>398</v>
      </c>
      <c r="CCL73" s="59">
        <v>136942.87</v>
      </c>
      <c r="CCM73" s="59">
        <v>7</v>
      </c>
      <c r="CCN73" s="59">
        <v>44368</v>
      </c>
      <c r="CCO73" s="59" t="s">
        <v>396</v>
      </c>
      <c r="CCP73" s="59" t="s">
        <v>397</v>
      </c>
      <c r="CCQ73" s="59" t="s">
        <v>398</v>
      </c>
      <c r="CCT73" s="59">
        <v>136942.87</v>
      </c>
      <c r="CCU73" s="59">
        <v>7</v>
      </c>
      <c r="CCV73" s="59">
        <v>44368</v>
      </c>
      <c r="CCW73" s="59" t="s">
        <v>396</v>
      </c>
      <c r="CCX73" s="59" t="s">
        <v>397</v>
      </c>
      <c r="CCY73" s="59" t="s">
        <v>398</v>
      </c>
      <c r="CDB73" s="59">
        <v>136942.87</v>
      </c>
      <c r="CDC73" s="59">
        <v>7</v>
      </c>
      <c r="CDD73" s="59">
        <v>44368</v>
      </c>
      <c r="CDE73" s="59" t="s">
        <v>396</v>
      </c>
      <c r="CDF73" s="59" t="s">
        <v>397</v>
      </c>
      <c r="CDG73" s="59" t="s">
        <v>398</v>
      </c>
      <c r="CDJ73" s="59">
        <v>136942.87</v>
      </c>
      <c r="CDK73" s="59">
        <v>7</v>
      </c>
      <c r="CDL73" s="59">
        <v>44368</v>
      </c>
      <c r="CDM73" s="59" t="s">
        <v>396</v>
      </c>
      <c r="CDN73" s="59" t="s">
        <v>397</v>
      </c>
      <c r="CDO73" s="59" t="s">
        <v>398</v>
      </c>
      <c r="CDR73" s="59">
        <v>136942.87</v>
      </c>
      <c r="CDS73" s="59">
        <v>7</v>
      </c>
      <c r="CDT73" s="59">
        <v>44368</v>
      </c>
      <c r="CDU73" s="59" t="s">
        <v>396</v>
      </c>
      <c r="CDV73" s="59" t="s">
        <v>397</v>
      </c>
      <c r="CDW73" s="59" t="s">
        <v>398</v>
      </c>
      <c r="CDZ73" s="59">
        <v>136942.87</v>
      </c>
      <c r="CEA73" s="59">
        <v>7</v>
      </c>
      <c r="CEB73" s="59">
        <v>44368</v>
      </c>
      <c r="CEC73" s="59" t="s">
        <v>396</v>
      </c>
      <c r="CED73" s="59" t="s">
        <v>397</v>
      </c>
      <c r="CEE73" s="59" t="s">
        <v>398</v>
      </c>
      <c r="CEH73" s="59">
        <v>136942.87</v>
      </c>
      <c r="CEI73" s="59">
        <v>7</v>
      </c>
      <c r="CEJ73" s="59">
        <v>44368</v>
      </c>
      <c r="CEK73" s="59" t="s">
        <v>396</v>
      </c>
      <c r="CEL73" s="59" t="s">
        <v>397</v>
      </c>
      <c r="CEM73" s="59" t="s">
        <v>398</v>
      </c>
      <c r="CEP73" s="59">
        <v>136942.87</v>
      </c>
      <c r="CEQ73" s="59">
        <v>7</v>
      </c>
      <c r="CER73" s="59">
        <v>44368</v>
      </c>
      <c r="CES73" s="59" t="s">
        <v>396</v>
      </c>
      <c r="CET73" s="59" t="s">
        <v>397</v>
      </c>
      <c r="CEU73" s="59" t="s">
        <v>398</v>
      </c>
      <c r="CEX73" s="59">
        <v>136942.87</v>
      </c>
      <c r="CEY73" s="59">
        <v>7</v>
      </c>
      <c r="CEZ73" s="59">
        <v>44368</v>
      </c>
      <c r="CFA73" s="59" t="s">
        <v>396</v>
      </c>
      <c r="CFB73" s="59" t="s">
        <v>397</v>
      </c>
      <c r="CFC73" s="59" t="s">
        <v>398</v>
      </c>
      <c r="CFF73" s="59">
        <v>136942.87</v>
      </c>
      <c r="CFG73" s="59">
        <v>7</v>
      </c>
      <c r="CFH73" s="59">
        <v>44368</v>
      </c>
      <c r="CFI73" s="59" t="s">
        <v>396</v>
      </c>
      <c r="CFJ73" s="59" t="s">
        <v>397</v>
      </c>
      <c r="CFK73" s="59" t="s">
        <v>398</v>
      </c>
      <c r="CFN73" s="59">
        <v>136942.87</v>
      </c>
      <c r="CFO73" s="59">
        <v>7</v>
      </c>
      <c r="CFP73" s="59">
        <v>44368</v>
      </c>
      <c r="CFQ73" s="59" t="s">
        <v>396</v>
      </c>
      <c r="CFR73" s="59" t="s">
        <v>397</v>
      </c>
      <c r="CFS73" s="59" t="s">
        <v>398</v>
      </c>
      <c r="CFV73" s="59">
        <v>136942.87</v>
      </c>
      <c r="CFW73" s="59">
        <v>7</v>
      </c>
      <c r="CFX73" s="59">
        <v>44368</v>
      </c>
      <c r="CFY73" s="59" t="s">
        <v>396</v>
      </c>
      <c r="CFZ73" s="59" t="s">
        <v>397</v>
      </c>
      <c r="CGA73" s="59" t="s">
        <v>398</v>
      </c>
      <c r="CGD73" s="59">
        <v>136942.87</v>
      </c>
      <c r="CGE73" s="59">
        <v>7</v>
      </c>
      <c r="CGF73" s="59">
        <v>44368</v>
      </c>
      <c r="CGG73" s="59" t="s">
        <v>396</v>
      </c>
      <c r="CGH73" s="59" t="s">
        <v>397</v>
      </c>
      <c r="CGI73" s="59" t="s">
        <v>398</v>
      </c>
      <c r="CGL73" s="59">
        <v>136942.87</v>
      </c>
      <c r="CGM73" s="59">
        <v>7</v>
      </c>
      <c r="CGN73" s="59">
        <v>44368</v>
      </c>
      <c r="CGO73" s="59" t="s">
        <v>396</v>
      </c>
      <c r="CGP73" s="59" t="s">
        <v>397</v>
      </c>
      <c r="CGQ73" s="59" t="s">
        <v>398</v>
      </c>
      <c r="CGT73" s="59">
        <v>136942.87</v>
      </c>
      <c r="CGU73" s="59">
        <v>7</v>
      </c>
      <c r="CGV73" s="59">
        <v>44368</v>
      </c>
      <c r="CGW73" s="59" t="s">
        <v>396</v>
      </c>
      <c r="CGX73" s="59" t="s">
        <v>397</v>
      </c>
      <c r="CGY73" s="59" t="s">
        <v>398</v>
      </c>
      <c r="CHB73" s="59">
        <v>136942.87</v>
      </c>
      <c r="CHC73" s="59">
        <v>7</v>
      </c>
      <c r="CHD73" s="59">
        <v>44368</v>
      </c>
      <c r="CHE73" s="59" t="s">
        <v>396</v>
      </c>
      <c r="CHF73" s="59" t="s">
        <v>397</v>
      </c>
      <c r="CHG73" s="59" t="s">
        <v>398</v>
      </c>
      <c r="CHJ73" s="59">
        <v>136942.87</v>
      </c>
      <c r="CHK73" s="59">
        <v>7</v>
      </c>
      <c r="CHL73" s="59">
        <v>44368</v>
      </c>
      <c r="CHM73" s="59" t="s">
        <v>396</v>
      </c>
      <c r="CHN73" s="59" t="s">
        <v>397</v>
      </c>
      <c r="CHO73" s="59" t="s">
        <v>398</v>
      </c>
      <c r="CHR73" s="59">
        <v>136942.87</v>
      </c>
      <c r="CHS73" s="59">
        <v>7</v>
      </c>
      <c r="CHT73" s="59">
        <v>44368</v>
      </c>
      <c r="CHU73" s="59" t="s">
        <v>396</v>
      </c>
      <c r="CHV73" s="59" t="s">
        <v>397</v>
      </c>
      <c r="CHW73" s="59" t="s">
        <v>398</v>
      </c>
      <c r="CHZ73" s="59">
        <v>136942.87</v>
      </c>
      <c r="CIA73" s="59">
        <v>7</v>
      </c>
      <c r="CIB73" s="59">
        <v>44368</v>
      </c>
      <c r="CIC73" s="59" t="s">
        <v>396</v>
      </c>
      <c r="CID73" s="59" t="s">
        <v>397</v>
      </c>
      <c r="CIE73" s="59" t="s">
        <v>398</v>
      </c>
      <c r="CIH73" s="59">
        <v>136942.87</v>
      </c>
      <c r="CII73" s="59">
        <v>7</v>
      </c>
      <c r="CIJ73" s="59">
        <v>44368</v>
      </c>
      <c r="CIK73" s="59" t="s">
        <v>396</v>
      </c>
      <c r="CIL73" s="59" t="s">
        <v>397</v>
      </c>
      <c r="CIM73" s="59" t="s">
        <v>398</v>
      </c>
      <c r="CIP73" s="59">
        <v>136942.87</v>
      </c>
      <c r="CIQ73" s="59">
        <v>7</v>
      </c>
      <c r="CIR73" s="59">
        <v>44368</v>
      </c>
      <c r="CIS73" s="59" t="s">
        <v>396</v>
      </c>
      <c r="CIT73" s="59" t="s">
        <v>397</v>
      </c>
      <c r="CIU73" s="59" t="s">
        <v>398</v>
      </c>
      <c r="CIX73" s="59">
        <v>136942.87</v>
      </c>
      <c r="CIY73" s="59">
        <v>7</v>
      </c>
      <c r="CIZ73" s="59">
        <v>44368</v>
      </c>
      <c r="CJA73" s="59" t="s">
        <v>396</v>
      </c>
      <c r="CJB73" s="59" t="s">
        <v>397</v>
      </c>
      <c r="CJC73" s="59" t="s">
        <v>398</v>
      </c>
      <c r="CJF73" s="59">
        <v>136942.87</v>
      </c>
      <c r="CJG73" s="59">
        <v>7</v>
      </c>
      <c r="CJH73" s="59">
        <v>44368</v>
      </c>
      <c r="CJI73" s="59" t="s">
        <v>396</v>
      </c>
      <c r="CJJ73" s="59" t="s">
        <v>397</v>
      </c>
      <c r="CJK73" s="59" t="s">
        <v>398</v>
      </c>
      <c r="CJN73" s="59">
        <v>136942.87</v>
      </c>
      <c r="CJO73" s="59">
        <v>7</v>
      </c>
      <c r="CJP73" s="59">
        <v>44368</v>
      </c>
      <c r="CJQ73" s="59" t="s">
        <v>396</v>
      </c>
      <c r="CJR73" s="59" t="s">
        <v>397</v>
      </c>
      <c r="CJS73" s="59" t="s">
        <v>398</v>
      </c>
      <c r="CJV73" s="59">
        <v>136942.87</v>
      </c>
      <c r="CJW73" s="59">
        <v>7</v>
      </c>
      <c r="CJX73" s="59">
        <v>44368</v>
      </c>
      <c r="CJY73" s="59" t="s">
        <v>396</v>
      </c>
      <c r="CJZ73" s="59" t="s">
        <v>397</v>
      </c>
      <c r="CKA73" s="59" t="s">
        <v>398</v>
      </c>
      <c r="CKD73" s="59">
        <v>136942.87</v>
      </c>
      <c r="CKE73" s="59">
        <v>7</v>
      </c>
      <c r="CKF73" s="59">
        <v>44368</v>
      </c>
      <c r="CKG73" s="59" t="s">
        <v>396</v>
      </c>
      <c r="CKH73" s="59" t="s">
        <v>397</v>
      </c>
      <c r="CKI73" s="59" t="s">
        <v>398</v>
      </c>
      <c r="CKL73" s="59">
        <v>136942.87</v>
      </c>
      <c r="CKM73" s="59">
        <v>7</v>
      </c>
      <c r="CKN73" s="59">
        <v>44368</v>
      </c>
      <c r="CKO73" s="59" t="s">
        <v>396</v>
      </c>
      <c r="CKP73" s="59" t="s">
        <v>397</v>
      </c>
      <c r="CKQ73" s="59" t="s">
        <v>398</v>
      </c>
      <c r="CKT73" s="59">
        <v>136942.87</v>
      </c>
      <c r="CKU73" s="59">
        <v>7</v>
      </c>
      <c r="CKV73" s="59">
        <v>44368</v>
      </c>
      <c r="CKW73" s="59" t="s">
        <v>396</v>
      </c>
      <c r="CKX73" s="59" t="s">
        <v>397</v>
      </c>
      <c r="CKY73" s="59" t="s">
        <v>398</v>
      </c>
      <c r="CLB73" s="59">
        <v>136942.87</v>
      </c>
      <c r="CLC73" s="59">
        <v>7</v>
      </c>
      <c r="CLD73" s="59">
        <v>44368</v>
      </c>
      <c r="CLE73" s="59" t="s">
        <v>396</v>
      </c>
      <c r="CLF73" s="59" t="s">
        <v>397</v>
      </c>
      <c r="CLG73" s="59" t="s">
        <v>398</v>
      </c>
      <c r="CLJ73" s="59">
        <v>136942.87</v>
      </c>
      <c r="CLK73" s="59">
        <v>7</v>
      </c>
      <c r="CLL73" s="59">
        <v>44368</v>
      </c>
      <c r="CLM73" s="59" t="s">
        <v>396</v>
      </c>
      <c r="CLN73" s="59" t="s">
        <v>397</v>
      </c>
      <c r="CLO73" s="59" t="s">
        <v>398</v>
      </c>
      <c r="CLR73" s="59">
        <v>136942.87</v>
      </c>
      <c r="CLS73" s="59">
        <v>7</v>
      </c>
      <c r="CLT73" s="59">
        <v>44368</v>
      </c>
      <c r="CLU73" s="59" t="s">
        <v>396</v>
      </c>
      <c r="CLV73" s="59" t="s">
        <v>397</v>
      </c>
      <c r="CLW73" s="59" t="s">
        <v>398</v>
      </c>
      <c r="CLZ73" s="59">
        <v>136942.87</v>
      </c>
      <c r="CMA73" s="59">
        <v>7</v>
      </c>
      <c r="CMB73" s="59">
        <v>44368</v>
      </c>
      <c r="CMC73" s="59" t="s">
        <v>396</v>
      </c>
      <c r="CMD73" s="59" t="s">
        <v>397</v>
      </c>
      <c r="CME73" s="59" t="s">
        <v>398</v>
      </c>
      <c r="CMH73" s="59">
        <v>136942.87</v>
      </c>
      <c r="CMI73" s="59">
        <v>7</v>
      </c>
      <c r="CMJ73" s="59">
        <v>44368</v>
      </c>
      <c r="CMK73" s="59" t="s">
        <v>396</v>
      </c>
      <c r="CML73" s="59" t="s">
        <v>397</v>
      </c>
      <c r="CMM73" s="59" t="s">
        <v>398</v>
      </c>
      <c r="CMP73" s="59">
        <v>136942.87</v>
      </c>
      <c r="CMQ73" s="59">
        <v>7</v>
      </c>
      <c r="CMR73" s="59">
        <v>44368</v>
      </c>
      <c r="CMS73" s="59" t="s">
        <v>396</v>
      </c>
      <c r="CMT73" s="59" t="s">
        <v>397</v>
      </c>
      <c r="CMU73" s="59" t="s">
        <v>398</v>
      </c>
      <c r="CMX73" s="59">
        <v>136942.87</v>
      </c>
      <c r="CMY73" s="59">
        <v>7</v>
      </c>
      <c r="CMZ73" s="59">
        <v>44368</v>
      </c>
      <c r="CNA73" s="59" t="s">
        <v>396</v>
      </c>
      <c r="CNB73" s="59" t="s">
        <v>397</v>
      </c>
      <c r="CNC73" s="59" t="s">
        <v>398</v>
      </c>
      <c r="CNF73" s="59">
        <v>136942.87</v>
      </c>
      <c r="CNG73" s="59">
        <v>7</v>
      </c>
      <c r="CNH73" s="59">
        <v>44368</v>
      </c>
      <c r="CNI73" s="59" t="s">
        <v>396</v>
      </c>
      <c r="CNJ73" s="59" t="s">
        <v>397</v>
      </c>
      <c r="CNK73" s="59" t="s">
        <v>398</v>
      </c>
      <c r="CNN73" s="59">
        <v>136942.87</v>
      </c>
      <c r="CNO73" s="59">
        <v>7</v>
      </c>
      <c r="CNP73" s="59">
        <v>44368</v>
      </c>
      <c r="CNQ73" s="59" t="s">
        <v>396</v>
      </c>
      <c r="CNR73" s="59" t="s">
        <v>397</v>
      </c>
      <c r="CNS73" s="59" t="s">
        <v>398</v>
      </c>
      <c r="CNV73" s="59">
        <v>136942.87</v>
      </c>
      <c r="CNW73" s="59">
        <v>7</v>
      </c>
      <c r="CNX73" s="59">
        <v>44368</v>
      </c>
      <c r="CNY73" s="59" t="s">
        <v>396</v>
      </c>
      <c r="CNZ73" s="59" t="s">
        <v>397</v>
      </c>
      <c r="COA73" s="59" t="s">
        <v>398</v>
      </c>
      <c r="COD73" s="59">
        <v>136942.87</v>
      </c>
      <c r="COE73" s="59">
        <v>7</v>
      </c>
      <c r="COF73" s="59">
        <v>44368</v>
      </c>
      <c r="COG73" s="59" t="s">
        <v>396</v>
      </c>
      <c r="COH73" s="59" t="s">
        <v>397</v>
      </c>
      <c r="COI73" s="59" t="s">
        <v>398</v>
      </c>
      <c r="COL73" s="59">
        <v>136942.87</v>
      </c>
      <c r="COM73" s="59">
        <v>7</v>
      </c>
      <c r="CON73" s="59">
        <v>44368</v>
      </c>
      <c r="COO73" s="59" t="s">
        <v>396</v>
      </c>
      <c r="COP73" s="59" t="s">
        <v>397</v>
      </c>
      <c r="COQ73" s="59" t="s">
        <v>398</v>
      </c>
      <c r="COT73" s="59">
        <v>136942.87</v>
      </c>
      <c r="COU73" s="59">
        <v>7</v>
      </c>
      <c r="COV73" s="59">
        <v>44368</v>
      </c>
      <c r="COW73" s="59" t="s">
        <v>396</v>
      </c>
      <c r="COX73" s="59" t="s">
        <v>397</v>
      </c>
      <c r="COY73" s="59" t="s">
        <v>398</v>
      </c>
      <c r="CPB73" s="59">
        <v>136942.87</v>
      </c>
      <c r="CPC73" s="59">
        <v>7</v>
      </c>
      <c r="CPD73" s="59">
        <v>44368</v>
      </c>
      <c r="CPE73" s="59" t="s">
        <v>396</v>
      </c>
      <c r="CPF73" s="59" t="s">
        <v>397</v>
      </c>
      <c r="CPG73" s="59" t="s">
        <v>398</v>
      </c>
      <c r="CPJ73" s="59">
        <v>136942.87</v>
      </c>
      <c r="CPK73" s="59">
        <v>7</v>
      </c>
      <c r="CPL73" s="59">
        <v>44368</v>
      </c>
      <c r="CPM73" s="59" t="s">
        <v>396</v>
      </c>
      <c r="CPN73" s="59" t="s">
        <v>397</v>
      </c>
      <c r="CPO73" s="59" t="s">
        <v>398</v>
      </c>
      <c r="CPR73" s="59">
        <v>136942.87</v>
      </c>
      <c r="CPS73" s="59">
        <v>7</v>
      </c>
      <c r="CPT73" s="59">
        <v>44368</v>
      </c>
      <c r="CPU73" s="59" t="s">
        <v>396</v>
      </c>
      <c r="CPV73" s="59" t="s">
        <v>397</v>
      </c>
      <c r="CPW73" s="59" t="s">
        <v>398</v>
      </c>
      <c r="CPZ73" s="59">
        <v>136942.87</v>
      </c>
      <c r="CQA73" s="59">
        <v>7</v>
      </c>
      <c r="CQB73" s="59">
        <v>44368</v>
      </c>
      <c r="CQC73" s="59" t="s">
        <v>396</v>
      </c>
      <c r="CQD73" s="59" t="s">
        <v>397</v>
      </c>
      <c r="CQE73" s="59" t="s">
        <v>398</v>
      </c>
      <c r="CQH73" s="59">
        <v>136942.87</v>
      </c>
      <c r="CQI73" s="59">
        <v>7</v>
      </c>
      <c r="CQJ73" s="59">
        <v>44368</v>
      </c>
      <c r="CQK73" s="59" t="s">
        <v>396</v>
      </c>
      <c r="CQL73" s="59" t="s">
        <v>397</v>
      </c>
      <c r="CQM73" s="59" t="s">
        <v>398</v>
      </c>
      <c r="CQP73" s="59">
        <v>136942.87</v>
      </c>
      <c r="CQQ73" s="59">
        <v>7</v>
      </c>
      <c r="CQR73" s="59">
        <v>44368</v>
      </c>
      <c r="CQS73" s="59" t="s">
        <v>396</v>
      </c>
      <c r="CQT73" s="59" t="s">
        <v>397</v>
      </c>
      <c r="CQU73" s="59" t="s">
        <v>398</v>
      </c>
      <c r="CQX73" s="59">
        <v>136942.87</v>
      </c>
      <c r="CQY73" s="59">
        <v>7</v>
      </c>
      <c r="CQZ73" s="59">
        <v>44368</v>
      </c>
      <c r="CRA73" s="59" t="s">
        <v>396</v>
      </c>
      <c r="CRB73" s="59" t="s">
        <v>397</v>
      </c>
      <c r="CRC73" s="59" t="s">
        <v>398</v>
      </c>
      <c r="CRF73" s="59">
        <v>136942.87</v>
      </c>
      <c r="CRG73" s="59">
        <v>7</v>
      </c>
      <c r="CRH73" s="59">
        <v>44368</v>
      </c>
      <c r="CRI73" s="59" t="s">
        <v>396</v>
      </c>
      <c r="CRJ73" s="59" t="s">
        <v>397</v>
      </c>
      <c r="CRK73" s="59" t="s">
        <v>398</v>
      </c>
      <c r="CRN73" s="59">
        <v>136942.87</v>
      </c>
      <c r="CRO73" s="59">
        <v>7</v>
      </c>
      <c r="CRP73" s="59">
        <v>44368</v>
      </c>
      <c r="CRQ73" s="59" t="s">
        <v>396</v>
      </c>
      <c r="CRR73" s="59" t="s">
        <v>397</v>
      </c>
      <c r="CRS73" s="59" t="s">
        <v>398</v>
      </c>
      <c r="CRV73" s="59">
        <v>136942.87</v>
      </c>
      <c r="CRW73" s="59">
        <v>7</v>
      </c>
      <c r="CRX73" s="59">
        <v>44368</v>
      </c>
      <c r="CRY73" s="59" t="s">
        <v>396</v>
      </c>
      <c r="CRZ73" s="59" t="s">
        <v>397</v>
      </c>
      <c r="CSA73" s="59" t="s">
        <v>398</v>
      </c>
      <c r="CSD73" s="59">
        <v>136942.87</v>
      </c>
      <c r="CSE73" s="59">
        <v>7</v>
      </c>
      <c r="CSF73" s="59">
        <v>44368</v>
      </c>
      <c r="CSG73" s="59" t="s">
        <v>396</v>
      </c>
      <c r="CSH73" s="59" t="s">
        <v>397</v>
      </c>
      <c r="CSI73" s="59" t="s">
        <v>398</v>
      </c>
      <c r="CSL73" s="59">
        <v>136942.87</v>
      </c>
      <c r="CSM73" s="59">
        <v>7</v>
      </c>
      <c r="CSN73" s="59">
        <v>44368</v>
      </c>
      <c r="CSO73" s="59" t="s">
        <v>396</v>
      </c>
      <c r="CSP73" s="59" t="s">
        <v>397</v>
      </c>
      <c r="CSQ73" s="59" t="s">
        <v>398</v>
      </c>
      <c r="CST73" s="59">
        <v>136942.87</v>
      </c>
      <c r="CSU73" s="59">
        <v>7</v>
      </c>
      <c r="CSV73" s="59">
        <v>44368</v>
      </c>
      <c r="CSW73" s="59" t="s">
        <v>396</v>
      </c>
      <c r="CSX73" s="59" t="s">
        <v>397</v>
      </c>
      <c r="CSY73" s="59" t="s">
        <v>398</v>
      </c>
      <c r="CTB73" s="59">
        <v>136942.87</v>
      </c>
      <c r="CTC73" s="59">
        <v>7</v>
      </c>
      <c r="CTD73" s="59">
        <v>44368</v>
      </c>
      <c r="CTE73" s="59" t="s">
        <v>396</v>
      </c>
      <c r="CTF73" s="59" t="s">
        <v>397</v>
      </c>
      <c r="CTG73" s="59" t="s">
        <v>398</v>
      </c>
      <c r="CTJ73" s="59">
        <v>136942.87</v>
      </c>
      <c r="CTK73" s="59">
        <v>7</v>
      </c>
      <c r="CTL73" s="59">
        <v>44368</v>
      </c>
      <c r="CTM73" s="59" t="s">
        <v>396</v>
      </c>
      <c r="CTN73" s="59" t="s">
        <v>397</v>
      </c>
      <c r="CTO73" s="59" t="s">
        <v>398</v>
      </c>
      <c r="CTR73" s="59">
        <v>136942.87</v>
      </c>
      <c r="CTS73" s="59">
        <v>7</v>
      </c>
      <c r="CTT73" s="59">
        <v>44368</v>
      </c>
      <c r="CTU73" s="59" t="s">
        <v>396</v>
      </c>
      <c r="CTV73" s="59" t="s">
        <v>397</v>
      </c>
      <c r="CTW73" s="59" t="s">
        <v>398</v>
      </c>
      <c r="CTZ73" s="59">
        <v>136942.87</v>
      </c>
      <c r="CUA73" s="59">
        <v>7</v>
      </c>
      <c r="CUB73" s="59">
        <v>44368</v>
      </c>
      <c r="CUC73" s="59" t="s">
        <v>396</v>
      </c>
      <c r="CUD73" s="59" t="s">
        <v>397</v>
      </c>
      <c r="CUE73" s="59" t="s">
        <v>398</v>
      </c>
      <c r="CUH73" s="59">
        <v>136942.87</v>
      </c>
      <c r="CUI73" s="59">
        <v>7</v>
      </c>
      <c r="CUJ73" s="59">
        <v>44368</v>
      </c>
      <c r="CUK73" s="59" t="s">
        <v>396</v>
      </c>
      <c r="CUL73" s="59" t="s">
        <v>397</v>
      </c>
      <c r="CUM73" s="59" t="s">
        <v>398</v>
      </c>
      <c r="CUP73" s="59">
        <v>136942.87</v>
      </c>
      <c r="CUQ73" s="59">
        <v>7</v>
      </c>
      <c r="CUR73" s="59">
        <v>44368</v>
      </c>
      <c r="CUS73" s="59" t="s">
        <v>396</v>
      </c>
      <c r="CUT73" s="59" t="s">
        <v>397</v>
      </c>
      <c r="CUU73" s="59" t="s">
        <v>398</v>
      </c>
      <c r="CUX73" s="59">
        <v>136942.87</v>
      </c>
      <c r="CUY73" s="59">
        <v>7</v>
      </c>
      <c r="CUZ73" s="59">
        <v>44368</v>
      </c>
      <c r="CVA73" s="59" t="s">
        <v>396</v>
      </c>
      <c r="CVB73" s="59" t="s">
        <v>397</v>
      </c>
      <c r="CVC73" s="59" t="s">
        <v>398</v>
      </c>
      <c r="CVF73" s="59">
        <v>136942.87</v>
      </c>
      <c r="CVG73" s="59">
        <v>7</v>
      </c>
      <c r="CVH73" s="59">
        <v>44368</v>
      </c>
      <c r="CVI73" s="59" t="s">
        <v>396</v>
      </c>
      <c r="CVJ73" s="59" t="s">
        <v>397</v>
      </c>
      <c r="CVK73" s="59" t="s">
        <v>398</v>
      </c>
      <c r="CVN73" s="59">
        <v>136942.87</v>
      </c>
      <c r="CVO73" s="59">
        <v>7</v>
      </c>
      <c r="CVP73" s="59">
        <v>44368</v>
      </c>
      <c r="CVQ73" s="59" t="s">
        <v>396</v>
      </c>
      <c r="CVR73" s="59" t="s">
        <v>397</v>
      </c>
      <c r="CVS73" s="59" t="s">
        <v>398</v>
      </c>
      <c r="CVV73" s="59">
        <v>136942.87</v>
      </c>
      <c r="CVW73" s="59">
        <v>7</v>
      </c>
      <c r="CVX73" s="59">
        <v>44368</v>
      </c>
      <c r="CVY73" s="59" t="s">
        <v>396</v>
      </c>
      <c r="CVZ73" s="59" t="s">
        <v>397</v>
      </c>
      <c r="CWA73" s="59" t="s">
        <v>398</v>
      </c>
      <c r="CWD73" s="59">
        <v>136942.87</v>
      </c>
      <c r="CWE73" s="59">
        <v>7</v>
      </c>
      <c r="CWF73" s="59">
        <v>44368</v>
      </c>
      <c r="CWG73" s="59" t="s">
        <v>396</v>
      </c>
      <c r="CWH73" s="59" t="s">
        <v>397</v>
      </c>
      <c r="CWI73" s="59" t="s">
        <v>398</v>
      </c>
      <c r="CWL73" s="59">
        <v>136942.87</v>
      </c>
      <c r="CWM73" s="59">
        <v>7</v>
      </c>
      <c r="CWN73" s="59">
        <v>44368</v>
      </c>
      <c r="CWO73" s="59" t="s">
        <v>396</v>
      </c>
      <c r="CWP73" s="59" t="s">
        <v>397</v>
      </c>
      <c r="CWQ73" s="59" t="s">
        <v>398</v>
      </c>
      <c r="CWT73" s="59">
        <v>136942.87</v>
      </c>
      <c r="CWU73" s="59">
        <v>7</v>
      </c>
      <c r="CWV73" s="59">
        <v>44368</v>
      </c>
      <c r="CWW73" s="59" t="s">
        <v>396</v>
      </c>
      <c r="CWX73" s="59" t="s">
        <v>397</v>
      </c>
      <c r="CWY73" s="59" t="s">
        <v>398</v>
      </c>
      <c r="CXB73" s="59">
        <v>136942.87</v>
      </c>
      <c r="CXC73" s="59">
        <v>7</v>
      </c>
      <c r="CXD73" s="59">
        <v>44368</v>
      </c>
      <c r="CXE73" s="59" t="s">
        <v>396</v>
      </c>
      <c r="CXF73" s="59" t="s">
        <v>397</v>
      </c>
      <c r="CXG73" s="59" t="s">
        <v>398</v>
      </c>
      <c r="CXJ73" s="59">
        <v>136942.87</v>
      </c>
      <c r="CXK73" s="59">
        <v>7</v>
      </c>
      <c r="CXL73" s="59">
        <v>44368</v>
      </c>
      <c r="CXM73" s="59" t="s">
        <v>396</v>
      </c>
      <c r="CXN73" s="59" t="s">
        <v>397</v>
      </c>
      <c r="CXO73" s="59" t="s">
        <v>398</v>
      </c>
      <c r="CXR73" s="59">
        <v>136942.87</v>
      </c>
      <c r="CXS73" s="59">
        <v>7</v>
      </c>
      <c r="CXT73" s="59">
        <v>44368</v>
      </c>
      <c r="CXU73" s="59" t="s">
        <v>396</v>
      </c>
      <c r="CXV73" s="59" t="s">
        <v>397</v>
      </c>
      <c r="CXW73" s="59" t="s">
        <v>398</v>
      </c>
      <c r="CXZ73" s="59">
        <v>136942.87</v>
      </c>
      <c r="CYA73" s="59">
        <v>7</v>
      </c>
      <c r="CYB73" s="59">
        <v>44368</v>
      </c>
      <c r="CYC73" s="59" t="s">
        <v>396</v>
      </c>
      <c r="CYD73" s="59" t="s">
        <v>397</v>
      </c>
      <c r="CYE73" s="59" t="s">
        <v>398</v>
      </c>
      <c r="CYH73" s="59">
        <v>136942.87</v>
      </c>
      <c r="CYI73" s="59">
        <v>7</v>
      </c>
      <c r="CYJ73" s="59">
        <v>44368</v>
      </c>
      <c r="CYK73" s="59" t="s">
        <v>396</v>
      </c>
      <c r="CYL73" s="59" t="s">
        <v>397</v>
      </c>
      <c r="CYM73" s="59" t="s">
        <v>398</v>
      </c>
      <c r="CYP73" s="59">
        <v>136942.87</v>
      </c>
      <c r="CYQ73" s="59">
        <v>7</v>
      </c>
      <c r="CYR73" s="59">
        <v>44368</v>
      </c>
      <c r="CYS73" s="59" t="s">
        <v>396</v>
      </c>
      <c r="CYT73" s="59" t="s">
        <v>397</v>
      </c>
      <c r="CYU73" s="59" t="s">
        <v>398</v>
      </c>
      <c r="CYX73" s="59">
        <v>136942.87</v>
      </c>
      <c r="CYY73" s="59">
        <v>7</v>
      </c>
      <c r="CYZ73" s="59">
        <v>44368</v>
      </c>
      <c r="CZA73" s="59" t="s">
        <v>396</v>
      </c>
      <c r="CZB73" s="59" t="s">
        <v>397</v>
      </c>
      <c r="CZC73" s="59" t="s">
        <v>398</v>
      </c>
      <c r="CZF73" s="59">
        <v>136942.87</v>
      </c>
      <c r="CZG73" s="59">
        <v>7</v>
      </c>
      <c r="CZH73" s="59">
        <v>44368</v>
      </c>
      <c r="CZI73" s="59" t="s">
        <v>396</v>
      </c>
      <c r="CZJ73" s="59" t="s">
        <v>397</v>
      </c>
      <c r="CZK73" s="59" t="s">
        <v>398</v>
      </c>
      <c r="CZN73" s="59">
        <v>136942.87</v>
      </c>
      <c r="CZO73" s="59">
        <v>7</v>
      </c>
      <c r="CZP73" s="59">
        <v>44368</v>
      </c>
      <c r="CZQ73" s="59" t="s">
        <v>396</v>
      </c>
      <c r="CZR73" s="59" t="s">
        <v>397</v>
      </c>
      <c r="CZS73" s="59" t="s">
        <v>398</v>
      </c>
      <c r="CZV73" s="59">
        <v>136942.87</v>
      </c>
      <c r="CZW73" s="59">
        <v>7</v>
      </c>
      <c r="CZX73" s="59">
        <v>44368</v>
      </c>
      <c r="CZY73" s="59" t="s">
        <v>396</v>
      </c>
      <c r="CZZ73" s="59" t="s">
        <v>397</v>
      </c>
      <c r="DAA73" s="59" t="s">
        <v>398</v>
      </c>
      <c r="DAD73" s="59">
        <v>136942.87</v>
      </c>
      <c r="DAE73" s="59">
        <v>7</v>
      </c>
      <c r="DAF73" s="59">
        <v>44368</v>
      </c>
      <c r="DAG73" s="59" t="s">
        <v>396</v>
      </c>
      <c r="DAH73" s="59" t="s">
        <v>397</v>
      </c>
      <c r="DAI73" s="59" t="s">
        <v>398</v>
      </c>
      <c r="DAL73" s="59">
        <v>136942.87</v>
      </c>
      <c r="DAM73" s="59">
        <v>7</v>
      </c>
      <c r="DAN73" s="59">
        <v>44368</v>
      </c>
      <c r="DAO73" s="59" t="s">
        <v>396</v>
      </c>
      <c r="DAP73" s="59" t="s">
        <v>397</v>
      </c>
      <c r="DAQ73" s="59" t="s">
        <v>398</v>
      </c>
      <c r="DAT73" s="59">
        <v>136942.87</v>
      </c>
      <c r="DAU73" s="59">
        <v>7</v>
      </c>
      <c r="DAV73" s="59">
        <v>44368</v>
      </c>
      <c r="DAW73" s="59" t="s">
        <v>396</v>
      </c>
      <c r="DAX73" s="59" t="s">
        <v>397</v>
      </c>
      <c r="DAY73" s="59" t="s">
        <v>398</v>
      </c>
      <c r="DBB73" s="59">
        <v>136942.87</v>
      </c>
      <c r="DBC73" s="59">
        <v>7</v>
      </c>
      <c r="DBD73" s="59">
        <v>44368</v>
      </c>
      <c r="DBE73" s="59" t="s">
        <v>396</v>
      </c>
      <c r="DBF73" s="59" t="s">
        <v>397</v>
      </c>
      <c r="DBG73" s="59" t="s">
        <v>398</v>
      </c>
      <c r="DBJ73" s="59">
        <v>136942.87</v>
      </c>
      <c r="DBK73" s="59">
        <v>7</v>
      </c>
      <c r="DBL73" s="59">
        <v>44368</v>
      </c>
      <c r="DBM73" s="59" t="s">
        <v>396</v>
      </c>
      <c r="DBN73" s="59" t="s">
        <v>397</v>
      </c>
      <c r="DBO73" s="59" t="s">
        <v>398</v>
      </c>
      <c r="DBR73" s="59">
        <v>136942.87</v>
      </c>
      <c r="DBS73" s="59">
        <v>7</v>
      </c>
      <c r="DBT73" s="59">
        <v>44368</v>
      </c>
      <c r="DBU73" s="59" t="s">
        <v>396</v>
      </c>
      <c r="DBV73" s="59" t="s">
        <v>397</v>
      </c>
      <c r="DBW73" s="59" t="s">
        <v>398</v>
      </c>
      <c r="DBZ73" s="59">
        <v>136942.87</v>
      </c>
      <c r="DCA73" s="59">
        <v>7</v>
      </c>
      <c r="DCB73" s="59">
        <v>44368</v>
      </c>
      <c r="DCC73" s="59" t="s">
        <v>396</v>
      </c>
      <c r="DCD73" s="59" t="s">
        <v>397</v>
      </c>
      <c r="DCE73" s="59" t="s">
        <v>398</v>
      </c>
      <c r="DCH73" s="59">
        <v>136942.87</v>
      </c>
      <c r="DCI73" s="59">
        <v>7</v>
      </c>
      <c r="DCJ73" s="59">
        <v>44368</v>
      </c>
      <c r="DCK73" s="59" t="s">
        <v>396</v>
      </c>
      <c r="DCL73" s="59" t="s">
        <v>397</v>
      </c>
      <c r="DCM73" s="59" t="s">
        <v>398</v>
      </c>
      <c r="DCP73" s="59">
        <v>136942.87</v>
      </c>
      <c r="DCQ73" s="59">
        <v>7</v>
      </c>
      <c r="DCR73" s="59">
        <v>44368</v>
      </c>
      <c r="DCS73" s="59" t="s">
        <v>396</v>
      </c>
      <c r="DCT73" s="59" t="s">
        <v>397</v>
      </c>
      <c r="DCU73" s="59" t="s">
        <v>398</v>
      </c>
      <c r="DCX73" s="59">
        <v>136942.87</v>
      </c>
      <c r="DCY73" s="59">
        <v>7</v>
      </c>
      <c r="DCZ73" s="59">
        <v>44368</v>
      </c>
      <c r="DDA73" s="59" t="s">
        <v>396</v>
      </c>
      <c r="DDB73" s="59" t="s">
        <v>397</v>
      </c>
      <c r="DDC73" s="59" t="s">
        <v>398</v>
      </c>
      <c r="DDF73" s="59">
        <v>136942.87</v>
      </c>
      <c r="DDG73" s="59">
        <v>7</v>
      </c>
      <c r="DDH73" s="59">
        <v>44368</v>
      </c>
      <c r="DDI73" s="59" t="s">
        <v>396</v>
      </c>
      <c r="DDJ73" s="59" t="s">
        <v>397</v>
      </c>
      <c r="DDK73" s="59" t="s">
        <v>398</v>
      </c>
      <c r="DDN73" s="59">
        <v>136942.87</v>
      </c>
      <c r="DDO73" s="59">
        <v>7</v>
      </c>
      <c r="DDP73" s="59">
        <v>44368</v>
      </c>
      <c r="DDQ73" s="59" t="s">
        <v>396</v>
      </c>
      <c r="DDR73" s="59" t="s">
        <v>397</v>
      </c>
      <c r="DDS73" s="59" t="s">
        <v>398</v>
      </c>
      <c r="DDV73" s="59">
        <v>136942.87</v>
      </c>
      <c r="DDW73" s="59">
        <v>7</v>
      </c>
      <c r="DDX73" s="59">
        <v>44368</v>
      </c>
      <c r="DDY73" s="59" t="s">
        <v>396</v>
      </c>
      <c r="DDZ73" s="59" t="s">
        <v>397</v>
      </c>
      <c r="DEA73" s="59" t="s">
        <v>398</v>
      </c>
      <c r="DED73" s="59">
        <v>136942.87</v>
      </c>
      <c r="DEE73" s="59">
        <v>7</v>
      </c>
      <c r="DEF73" s="59">
        <v>44368</v>
      </c>
      <c r="DEG73" s="59" t="s">
        <v>396</v>
      </c>
      <c r="DEH73" s="59" t="s">
        <v>397</v>
      </c>
      <c r="DEI73" s="59" t="s">
        <v>398</v>
      </c>
      <c r="DEL73" s="59">
        <v>136942.87</v>
      </c>
      <c r="DEM73" s="59">
        <v>7</v>
      </c>
      <c r="DEN73" s="59">
        <v>44368</v>
      </c>
      <c r="DEO73" s="59" t="s">
        <v>396</v>
      </c>
      <c r="DEP73" s="59" t="s">
        <v>397</v>
      </c>
      <c r="DEQ73" s="59" t="s">
        <v>398</v>
      </c>
      <c r="DET73" s="59">
        <v>136942.87</v>
      </c>
      <c r="DEU73" s="59">
        <v>7</v>
      </c>
      <c r="DEV73" s="59">
        <v>44368</v>
      </c>
      <c r="DEW73" s="59" t="s">
        <v>396</v>
      </c>
      <c r="DEX73" s="59" t="s">
        <v>397</v>
      </c>
      <c r="DEY73" s="59" t="s">
        <v>398</v>
      </c>
      <c r="DFB73" s="59">
        <v>136942.87</v>
      </c>
      <c r="DFC73" s="59">
        <v>7</v>
      </c>
      <c r="DFD73" s="59">
        <v>44368</v>
      </c>
      <c r="DFE73" s="59" t="s">
        <v>396</v>
      </c>
      <c r="DFF73" s="59" t="s">
        <v>397</v>
      </c>
      <c r="DFG73" s="59" t="s">
        <v>398</v>
      </c>
      <c r="DFJ73" s="59">
        <v>136942.87</v>
      </c>
      <c r="DFK73" s="59">
        <v>7</v>
      </c>
      <c r="DFL73" s="59">
        <v>44368</v>
      </c>
      <c r="DFM73" s="59" t="s">
        <v>396</v>
      </c>
      <c r="DFN73" s="59" t="s">
        <v>397</v>
      </c>
      <c r="DFO73" s="59" t="s">
        <v>398</v>
      </c>
      <c r="DFR73" s="59">
        <v>136942.87</v>
      </c>
      <c r="DFS73" s="59">
        <v>7</v>
      </c>
      <c r="DFT73" s="59">
        <v>44368</v>
      </c>
      <c r="DFU73" s="59" t="s">
        <v>396</v>
      </c>
      <c r="DFV73" s="59" t="s">
        <v>397</v>
      </c>
      <c r="DFW73" s="59" t="s">
        <v>398</v>
      </c>
      <c r="DFZ73" s="59">
        <v>136942.87</v>
      </c>
      <c r="DGA73" s="59">
        <v>7</v>
      </c>
      <c r="DGB73" s="59">
        <v>44368</v>
      </c>
      <c r="DGC73" s="59" t="s">
        <v>396</v>
      </c>
      <c r="DGD73" s="59" t="s">
        <v>397</v>
      </c>
      <c r="DGE73" s="59" t="s">
        <v>398</v>
      </c>
      <c r="DGH73" s="59">
        <v>136942.87</v>
      </c>
      <c r="DGI73" s="59">
        <v>7</v>
      </c>
      <c r="DGJ73" s="59">
        <v>44368</v>
      </c>
      <c r="DGK73" s="59" t="s">
        <v>396</v>
      </c>
      <c r="DGL73" s="59" t="s">
        <v>397</v>
      </c>
      <c r="DGM73" s="59" t="s">
        <v>398</v>
      </c>
      <c r="DGP73" s="59">
        <v>136942.87</v>
      </c>
      <c r="DGQ73" s="59">
        <v>7</v>
      </c>
      <c r="DGR73" s="59">
        <v>44368</v>
      </c>
      <c r="DGS73" s="59" t="s">
        <v>396</v>
      </c>
      <c r="DGT73" s="59" t="s">
        <v>397</v>
      </c>
      <c r="DGU73" s="59" t="s">
        <v>398</v>
      </c>
      <c r="DGX73" s="59">
        <v>136942.87</v>
      </c>
      <c r="DGY73" s="59">
        <v>7</v>
      </c>
      <c r="DGZ73" s="59">
        <v>44368</v>
      </c>
      <c r="DHA73" s="59" t="s">
        <v>396</v>
      </c>
      <c r="DHB73" s="59" t="s">
        <v>397</v>
      </c>
      <c r="DHC73" s="59" t="s">
        <v>398</v>
      </c>
      <c r="DHF73" s="59">
        <v>136942.87</v>
      </c>
      <c r="DHG73" s="59">
        <v>7</v>
      </c>
      <c r="DHH73" s="59">
        <v>44368</v>
      </c>
      <c r="DHI73" s="59" t="s">
        <v>396</v>
      </c>
      <c r="DHJ73" s="59" t="s">
        <v>397</v>
      </c>
      <c r="DHK73" s="59" t="s">
        <v>398</v>
      </c>
      <c r="DHN73" s="59">
        <v>136942.87</v>
      </c>
      <c r="DHO73" s="59">
        <v>7</v>
      </c>
      <c r="DHP73" s="59">
        <v>44368</v>
      </c>
      <c r="DHQ73" s="59" t="s">
        <v>396</v>
      </c>
      <c r="DHR73" s="59" t="s">
        <v>397</v>
      </c>
      <c r="DHS73" s="59" t="s">
        <v>398</v>
      </c>
      <c r="DHV73" s="59">
        <v>136942.87</v>
      </c>
      <c r="DHW73" s="59">
        <v>7</v>
      </c>
      <c r="DHX73" s="59">
        <v>44368</v>
      </c>
      <c r="DHY73" s="59" t="s">
        <v>396</v>
      </c>
      <c r="DHZ73" s="59" t="s">
        <v>397</v>
      </c>
      <c r="DIA73" s="59" t="s">
        <v>398</v>
      </c>
      <c r="DID73" s="59">
        <v>136942.87</v>
      </c>
      <c r="DIE73" s="59">
        <v>7</v>
      </c>
      <c r="DIF73" s="59">
        <v>44368</v>
      </c>
      <c r="DIG73" s="59" t="s">
        <v>396</v>
      </c>
      <c r="DIH73" s="59" t="s">
        <v>397</v>
      </c>
      <c r="DII73" s="59" t="s">
        <v>398</v>
      </c>
      <c r="DIL73" s="59">
        <v>136942.87</v>
      </c>
      <c r="DIM73" s="59">
        <v>7</v>
      </c>
      <c r="DIN73" s="59">
        <v>44368</v>
      </c>
      <c r="DIO73" s="59" t="s">
        <v>396</v>
      </c>
      <c r="DIP73" s="59" t="s">
        <v>397</v>
      </c>
      <c r="DIQ73" s="59" t="s">
        <v>398</v>
      </c>
      <c r="DIT73" s="59">
        <v>136942.87</v>
      </c>
      <c r="DIU73" s="59">
        <v>7</v>
      </c>
      <c r="DIV73" s="59">
        <v>44368</v>
      </c>
      <c r="DIW73" s="59" t="s">
        <v>396</v>
      </c>
      <c r="DIX73" s="59" t="s">
        <v>397</v>
      </c>
      <c r="DIY73" s="59" t="s">
        <v>398</v>
      </c>
      <c r="DJB73" s="59">
        <v>136942.87</v>
      </c>
      <c r="DJC73" s="59">
        <v>7</v>
      </c>
      <c r="DJD73" s="59">
        <v>44368</v>
      </c>
      <c r="DJE73" s="59" t="s">
        <v>396</v>
      </c>
      <c r="DJF73" s="59" t="s">
        <v>397</v>
      </c>
      <c r="DJG73" s="59" t="s">
        <v>398</v>
      </c>
      <c r="DJJ73" s="59">
        <v>136942.87</v>
      </c>
      <c r="DJK73" s="59">
        <v>7</v>
      </c>
      <c r="DJL73" s="59">
        <v>44368</v>
      </c>
      <c r="DJM73" s="59" t="s">
        <v>396</v>
      </c>
      <c r="DJN73" s="59" t="s">
        <v>397</v>
      </c>
      <c r="DJO73" s="59" t="s">
        <v>398</v>
      </c>
      <c r="DJR73" s="59">
        <v>136942.87</v>
      </c>
      <c r="DJS73" s="59">
        <v>7</v>
      </c>
      <c r="DJT73" s="59">
        <v>44368</v>
      </c>
      <c r="DJU73" s="59" t="s">
        <v>396</v>
      </c>
      <c r="DJV73" s="59" t="s">
        <v>397</v>
      </c>
      <c r="DJW73" s="59" t="s">
        <v>398</v>
      </c>
      <c r="DJZ73" s="59">
        <v>136942.87</v>
      </c>
      <c r="DKA73" s="59">
        <v>7</v>
      </c>
      <c r="DKB73" s="59">
        <v>44368</v>
      </c>
      <c r="DKC73" s="59" t="s">
        <v>396</v>
      </c>
      <c r="DKD73" s="59" t="s">
        <v>397</v>
      </c>
      <c r="DKE73" s="59" t="s">
        <v>398</v>
      </c>
      <c r="DKH73" s="59">
        <v>136942.87</v>
      </c>
      <c r="DKI73" s="59">
        <v>7</v>
      </c>
      <c r="DKJ73" s="59">
        <v>44368</v>
      </c>
      <c r="DKK73" s="59" t="s">
        <v>396</v>
      </c>
      <c r="DKL73" s="59" t="s">
        <v>397</v>
      </c>
      <c r="DKM73" s="59" t="s">
        <v>398</v>
      </c>
      <c r="DKP73" s="59">
        <v>136942.87</v>
      </c>
      <c r="DKQ73" s="59">
        <v>7</v>
      </c>
      <c r="DKR73" s="59">
        <v>44368</v>
      </c>
      <c r="DKS73" s="59" t="s">
        <v>396</v>
      </c>
      <c r="DKT73" s="59" t="s">
        <v>397</v>
      </c>
      <c r="DKU73" s="59" t="s">
        <v>398</v>
      </c>
      <c r="DKX73" s="59">
        <v>136942.87</v>
      </c>
      <c r="DKY73" s="59">
        <v>7</v>
      </c>
      <c r="DKZ73" s="59">
        <v>44368</v>
      </c>
      <c r="DLA73" s="59" t="s">
        <v>396</v>
      </c>
      <c r="DLB73" s="59" t="s">
        <v>397</v>
      </c>
      <c r="DLC73" s="59" t="s">
        <v>398</v>
      </c>
      <c r="DLF73" s="59">
        <v>136942.87</v>
      </c>
      <c r="DLG73" s="59">
        <v>7</v>
      </c>
      <c r="DLH73" s="59">
        <v>44368</v>
      </c>
      <c r="DLI73" s="59" t="s">
        <v>396</v>
      </c>
      <c r="DLJ73" s="59" t="s">
        <v>397</v>
      </c>
      <c r="DLK73" s="59" t="s">
        <v>398</v>
      </c>
      <c r="DLN73" s="59">
        <v>136942.87</v>
      </c>
      <c r="DLO73" s="59">
        <v>7</v>
      </c>
      <c r="DLP73" s="59">
        <v>44368</v>
      </c>
      <c r="DLQ73" s="59" t="s">
        <v>396</v>
      </c>
      <c r="DLR73" s="59" t="s">
        <v>397</v>
      </c>
      <c r="DLS73" s="59" t="s">
        <v>398</v>
      </c>
      <c r="DLV73" s="59">
        <v>136942.87</v>
      </c>
      <c r="DLW73" s="59">
        <v>7</v>
      </c>
      <c r="DLX73" s="59">
        <v>44368</v>
      </c>
      <c r="DLY73" s="59" t="s">
        <v>396</v>
      </c>
      <c r="DLZ73" s="59" t="s">
        <v>397</v>
      </c>
      <c r="DMA73" s="59" t="s">
        <v>398</v>
      </c>
      <c r="DMD73" s="59">
        <v>136942.87</v>
      </c>
      <c r="DME73" s="59">
        <v>7</v>
      </c>
      <c r="DMF73" s="59">
        <v>44368</v>
      </c>
      <c r="DMG73" s="59" t="s">
        <v>396</v>
      </c>
      <c r="DMH73" s="59" t="s">
        <v>397</v>
      </c>
      <c r="DMI73" s="59" t="s">
        <v>398</v>
      </c>
      <c r="DML73" s="59">
        <v>136942.87</v>
      </c>
      <c r="DMM73" s="59">
        <v>7</v>
      </c>
      <c r="DMN73" s="59">
        <v>44368</v>
      </c>
      <c r="DMO73" s="59" t="s">
        <v>396</v>
      </c>
      <c r="DMP73" s="59" t="s">
        <v>397</v>
      </c>
      <c r="DMQ73" s="59" t="s">
        <v>398</v>
      </c>
      <c r="DMT73" s="59">
        <v>136942.87</v>
      </c>
      <c r="DMU73" s="59">
        <v>7</v>
      </c>
      <c r="DMV73" s="59">
        <v>44368</v>
      </c>
      <c r="DMW73" s="59" t="s">
        <v>396</v>
      </c>
      <c r="DMX73" s="59" t="s">
        <v>397</v>
      </c>
      <c r="DMY73" s="59" t="s">
        <v>398</v>
      </c>
      <c r="DNB73" s="59">
        <v>136942.87</v>
      </c>
      <c r="DNC73" s="59">
        <v>7</v>
      </c>
      <c r="DND73" s="59">
        <v>44368</v>
      </c>
      <c r="DNE73" s="59" t="s">
        <v>396</v>
      </c>
      <c r="DNF73" s="59" t="s">
        <v>397</v>
      </c>
      <c r="DNG73" s="59" t="s">
        <v>398</v>
      </c>
      <c r="DNJ73" s="59">
        <v>136942.87</v>
      </c>
      <c r="DNK73" s="59">
        <v>7</v>
      </c>
      <c r="DNL73" s="59">
        <v>44368</v>
      </c>
      <c r="DNM73" s="59" t="s">
        <v>396</v>
      </c>
      <c r="DNN73" s="59" t="s">
        <v>397</v>
      </c>
      <c r="DNO73" s="59" t="s">
        <v>398</v>
      </c>
      <c r="DNR73" s="59">
        <v>136942.87</v>
      </c>
      <c r="DNS73" s="59">
        <v>7</v>
      </c>
      <c r="DNT73" s="59">
        <v>44368</v>
      </c>
      <c r="DNU73" s="59" t="s">
        <v>396</v>
      </c>
      <c r="DNV73" s="59" t="s">
        <v>397</v>
      </c>
      <c r="DNW73" s="59" t="s">
        <v>398</v>
      </c>
      <c r="DNZ73" s="59">
        <v>136942.87</v>
      </c>
      <c r="DOA73" s="59">
        <v>7</v>
      </c>
      <c r="DOB73" s="59">
        <v>44368</v>
      </c>
      <c r="DOC73" s="59" t="s">
        <v>396</v>
      </c>
      <c r="DOD73" s="59" t="s">
        <v>397</v>
      </c>
      <c r="DOE73" s="59" t="s">
        <v>398</v>
      </c>
      <c r="DOH73" s="59">
        <v>136942.87</v>
      </c>
      <c r="DOI73" s="59">
        <v>7</v>
      </c>
      <c r="DOJ73" s="59">
        <v>44368</v>
      </c>
      <c r="DOK73" s="59" t="s">
        <v>396</v>
      </c>
      <c r="DOL73" s="59" t="s">
        <v>397</v>
      </c>
      <c r="DOM73" s="59" t="s">
        <v>398</v>
      </c>
      <c r="DOP73" s="59">
        <v>136942.87</v>
      </c>
      <c r="DOQ73" s="59">
        <v>7</v>
      </c>
      <c r="DOR73" s="59">
        <v>44368</v>
      </c>
      <c r="DOS73" s="59" t="s">
        <v>396</v>
      </c>
      <c r="DOT73" s="59" t="s">
        <v>397</v>
      </c>
      <c r="DOU73" s="59" t="s">
        <v>398</v>
      </c>
      <c r="DOX73" s="59">
        <v>136942.87</v>
      </c>
      <c r="DOY73" s="59">
        <v>7</v>
      </c>
      <c r="DOZ73" s="59">
        <v>44368</v>
      </c>
      <c r="DPA73" s="59" t="s">
        <v>396</v>
      </c>
      <c r="DPB73" s="59" t="s">
        <v>397</v>
      </c>
      <c r="DPC73" s="59" t="s">
        <v>398</v>
      </c>
      <c r="DPF73" s="59">
        <v>136942.87</v>
      </c>
      <c r="DPG73" s="59">
        <v>7</v>
      </c>
      <c r="DPH73" s="59">
        <v>44368</v>
      </c>
      <c r="DPI73" s="59" t="s">
        <v>396</v>
      </c>
      <c r="DPJ73" s="59" t="s">
        <v>397</v>
      </c>
      <c r="DPK73" s="59" t="s">
        <v>398</v>
      </c>
      <c r="DPN73" s="59">
        <v>136942.87</v>
      </c>
      <c r="DPO73" s="59">
        <v>7</v>
      </c>
      <c r="DPP73" s="59">
        <v>44368</v>
      </c>
      <c r="DPQ73" s="59" t="s">
        <v>396</v>
      </c>
      <c r="DPR73" s="59" t="s">
        <v>397</v>
      </c>
      <c r="DPS73" s="59" t="s">
        <v>398</v>
      </c>
      <c r="DPV73" s="59">
        <v>136942.87</v>
      </c>
      <c r="DPW73" s="59">
        <v>7</v>
      </c>
      <c r="DPX73" s="59">
        <v>44368</v>
      </c>
      <c r="DPY73" s="59" t="s">
        <v>396</v>
      </c>
      <c r="DPZ73" s="59" t="s">
        <v>397</v>
      </c>
      <c r="DQA73" s="59" t="s">
        <v>398</v>
      </c>
      <c r="DQD73" s="59">
        <v>136942.87</v>
      </c>
      <c r="DQE73" s="59">
        <v>7</v>
      </c>
      <c r="DQF73" s="59">
        <v>44368</v>
      </c>
      <c r="DQG73" s="59" t="s">
        <v>396</v>
      </c>
      <c r="DQH73" s="59" t="s">
        <v>397</v>
      </c>
      <c r="DQI73" s="59" t="s">
        <v>398</v>
      </c>
      <c r="DQL73" s="59">
        <v>136942.87</v>
      </c>
      <c r="DQM73" s="59">
        <v>7</v>
      </c>
      <c r="DQN73" s="59">
        <v>44368</v>
      </c>
      <c r="DQO73" s="59" t="s">
        <v>396</v>
      </c>
      <c r="DQP73" s="59" t="s">
        <v>397</v>
      </c>
      <c r="DQQ73" s="59" t="s">
        <v>398</v>
      </c>
      <c r="DQT73" s="59">
        <v>136942.87</v>
      </c>
      <c r="DQU73" s="59">
        <v>7</v>
      </c>
      <c r="DQV73" s="59">
        <v>44368</v>
      </c>
      <c r="DQW73" s="59" t="s">
        <v>396</v>
      </c>
      <c r="DQX73" s="59" t="s">
        <v>397</v>
      </c>
      <c r="DQY73" s="59" t="s">
        <v>398</v>
      </c>
      <c r="DRB73" s="59">
        <v>136942.87</v>
      </c>
      <c r="DRC73" s="59">
        <v>7</v>
      </c>
      <c r="DRD73" s="59">
        <v>44368</v>
      </c>
      <c r="DRE73" s="59" t="s">
        <v>396</v>
      </c>
      <c r="DRF73" s="59" t="s">
        <v>397</v>
      </c>
      <c r="DRG73" s="59" t="s">
        <v>398</v>
      </c>
      <c r="DRJ73" s="59">
        <v>136942.87</v>
      </c>
      <c r="DRK73" s="59">
        <v>7</v>
      </c>
      <c r="DRL73" s="59">
        <v>44368</v>
      </c>
      <c r="DRM73" s="59" t="s">
        <v>396</v>
      </c>
      <c r="DRN73" s="59" t="s">
        <v>397</v>
      </c>
      <c r="DRO73" s="59" t="s">
        <v>398</v>
      </c>
      <c r="DRR73" s="59">
        <v>136942.87</v>
      </c>
      <c r="DRS73" s="59">
        <v>7</v>
      </c>
      <c r="DRT73" s="59">
        <v>44368</v>
      </c>
      <c r="DRU73" s="59" t="s">
        <v>396</v>
      </c>
      <c r="DRV73" s="59" t="s">
        <v>397</v>
      </c>
      <c r="DRW73" s="59" t="s">
        <v>398</v>
      </c>
      <c r="DRZ73" s="59">
        <v>136942.87</v>
      </c>
      <c r="DSA73" s="59">
        <v>7</v>
      </c>
      <c r="DSB73" s="59">
        <v>44368</v>
      </c>
      <c r="DSC73" s="59" t="s">
        <v>396</v>
      </c>
      <c r="DSD73" s="59" t="s">
        <v>397</v>
      </c>
      <c r="DSE73" s="59" t="s">
        <v>398</v>
      </c>
      <c r="DSH73" s="59">
        <v>136942.87</v>
      </c>
      <c r="DSI73" s="59">
        <v>7</v>
      </c>
      <c r="DSJ73" s="59">
        <v>44368</v>
      </c>
      <c r="DSK73" s="59" t="s">
        <v>396</v>
      </c>
      <c r="DSL73" s="59" t="s">
        <v>397</v>
      </c>
      <c r="DSM73" s="59" t="s">
        <v>398</v>
      </c>
      <c r="DSP73" s="59">
        <v>136942.87</v>
      </c>
      <c r="DSQ73" s="59">
        <v>7</v>
      </c>
      <c r="DSR73" s="59">
        <v>44368</v>
      </c>
      <c r="DSS73" s="59" t="s">
        <v>396</v>
      </c>
      <c r="DST73" s="59" t="s">
        <v>397</v>
      </c>
      <c r="DSU73" s="59" t="s">
        <v>398</v>
      </c>
      <c r="DSX73" s="59">
        <v>136942.87</v>
      </c>
      <c r="DSY73" s="59">
        <v>7</v>
      </c>
      <c r="DSZ73" s="59">
        <v>44368</v>
      </c>
      <c r="DTA73" s="59" t="s">
        <v>396</v>
      </c>
      <c r="DTB73" s="59" t="s">
        <v>397</v>
      </c>
      <c r="DTC73" s="59" t="s">
        <v>398</v>
      </c>
      <c r="DTF73" s="59">
        <v>136942.87</v>
      </c>
      <c r="DTG73" s="59">
        <v>7</v>
      </c>
      <c r="DTH73" s="59">
        <v>44368</v>
      </c>
      <c r="DTI73" s="59" t="s">
        <v>396</v>
      </c>
      <c r="DTJ73" s="59" t="s">
        <v>397</v>
      </c>
      <c r="DTK73" s="59" t="s">
        <v>398</v>
      </c>
      <c r="DTN73" s="59">
        <v>136942.87</v>
      </c>
      <c r="DTO73" s="59">
        <v>7</v>
      </c>
      <c r="DTP73" s="59">
        <v>44368</v>
      </c>
      <c r="DTQ73" s="59" t="s">
        <v>396</v>
      </c>
      <c r="DTR73" s="59" t="s">
        <v>397</v>
      </c>
      <c r="DTS73" s="59" t="s">
        <v>398</v>
      </c>
      <c r="DTV73" s="59">
        <v>136942.87</v>
      </c>
      <c r="DTW73" s="59">
        <v>7</v>
      </c>
      <c r="DTX73" s="59">
        <v>44368</v>
      </c>
      <c r="DTY73" s="59" t="s">
        <v>396</v>
      </c>
      <c r="DTZ73" s="59" t="s">
        <v>397</v>
      </c>
      <c r="DUA73" s="59" t="s">
        <v>398</v>
      </c>
      <c r="DUD73" s="59">
        <v>136942.87</v>
      </c>
      <c r="DUE73" s="59">
        <v>7</v>
      </c>
      <c r="DUF73" s="59">
        <v>44368</v>
      </c>
      <c r="DUG73" s="59" t="s">
        <v>396</v>
      </c>
      <c r="DUH73" s="59" t="s">
        <v>397</v>
      </c>
      <c r="DUI73" s="59" t="s">
        <v>398</v>
      </c>
      <c r="DUL73" s="59">
        <v>136942.87</v>
      </c>
      <c r="DUM73" s="59">
        <v>7</v>
      </c>
      <c r="DUN73" s="59">
        <v>44368</v>
      </c>
      <c r="DUO73" s="59" t="s">
        <v>396</v>
      </c>
      <c r="DUP73" s="59" t="s">
        <v>397</v>
      </c>
      <c r="DUQ73" s="59" t="s">
        <v>398</v>
      </c>
      <c r="DUT73" s="59">
        <v>136942.87</v>
      </c>
      <c r="DUU73" s="59">
        <v>7</v>
      </c>
      <c r="DUV73" s="59">
        <v>44368</v>
      </c>
      <c r="DUW73" s="59" t="s">
        <v>396</v>
      </c>
      <c r="DUX73" s="59" t="s">
        <v>397</v>
      </c>
      <c r="DUY73" s="59" t="s">
        <v>398</v>
      </c>
      <c r="DVB73" s="59">
        <v>136942.87</v>
      </c>
      <c r="DVC73" s="59">
        <v>7</v>
      </c>
      <c r="DVD73" s="59">
        <v>44368</v>
      </c>
      <c r="DVE73" s="59" t="s">
        <v>396</v>
      </c>
      <c r="DVF73" s="59" t="s">
        <v>397</v>
      </c>
      <c r="DVG73" s="59" t="s">
        <v>398</v>
      </c>
      <c r="DVJ73" s="59">
        <v>136942.87</v>
      </c>
      <c r="DVK73" s="59">
        <v>7</v>
      </c>
      <c r="DVL73" s="59">
        <v>44368</v>
      </c>
      <c r="DVM73" s="59" t="s">
        <v>396</v>
      </c>
      <c r="DVN73" s="59" t="s">
        <v>397</v>
      </c>
      <c r="DVO73" s="59" t="s">
        <v>398</v>
      </c>
      <c r="DVR73" s="59">
        <v>136942.87</v>
      </c>
      <c r="DVS73" s="59">
        <v>7</v>
      </c>
      <c r="DVT73" s="59">
        <v>44368</v>
      </c>
      <c r="DVU73" s="59" t="s">
        <v>396</v>
      </c>
      <c r="DVV73" s="59" t="s">
        <v>397</v>
      </c>
      <c r="DVW73" s="59" t="s">
        <v>398</v>
      </c>
      <c r="DVZ73" s="59">
        <v>136942.87</v>
      </c>
      <c r="DWA73" s="59">
        <v>7</v>
      </c>
      <c r="DWB73" s="59">
        <v>44368</v>
      </c>
      <c r="DWC73" s="59" t="s">
        <v>396</v>
      </c>
      <c r="DWD73" s="59" t="s">
        <v>397</v>
      </c>
      <c r="DWE73" s="59" t="s">
        <v>398</v>
      </c>
      <c r="DWH73" s="59">
        <v>136942.87</v>
      </c>
      <c r="DWI73" s="59">
        <v>7</v>
      </c>
      <c r="DWJ73" s="59">
        <v>44368</v>
      </c>
      <c r="DWK73" s="59" t="s">
        <v>396</v>
      </c>
      <c r="DWL73" s="59" t="s">
        <v>397</v>
      </c>
      <c r="DWM73" s="59" t="s">
        <v>398</v>
      </c>
      <c r="DWP73" s="59">
        <v>136942.87</v>
      </c>
      <c r="DWQ73" s="59">
        <v>7</v>
      </c>
      <c r="DWR73" s="59">
        <v>44368</v>
      </c>
      <c r="DWS73" s="59" t="s">
        <v>396</v>
      </c>
      <c r="DWT73" s="59" t="s">
        <v>397</v>
      </c>
      <c r="DWU73" s="59" t="s">
        <v>398</v>
      </c>
      <c r="DWX73" s="59">
        <v>136942.87</v>
      </c>
      <c r="DWY73" s="59">
        <v>7</v>
      </c>
      <c r="DWZ73" s="59">
        <v>44368</v>
      </c>
      <c r="DXA73" s="59" t="s">
        <v>396</v>
      </c>
      <c r="DXB73" s="59" t="s">
        <v>397</v>
      </c>
      <c r="DXC73" s="59" t="s">
        <v>398</v>
      </c>
      <c r="DXF73" s="59">
        <v>136942.87</v>
      </c>
      <c r="DXG73" s="59">
        <v>7</v>
      </c>
      <c r="DXH73" s="59">
        <v>44368</v>
      </c>
      <c r="DXI73" s="59" t="s">
        <v>396</v>
      </c>
      <c r="DXJ73" s="59" t="s">
        <v>397</v>
      </c>
      <c r="DXK73" s="59" t="s">
        <v>398</v>
      </c>
      <c r="DXN73" s="59">
        <v>136942.87</v>
      </c>
      <c r="DXO73" s="59">
        <v>7</v>
      </c>
      <c r="DXP73" s="59">
        <v>44368</v>
      </c>
      <c r="DXQ73" s="59" t="s">
        <v>396</v>
      </c>
      <c r="DXR73" s="59" t="s">
        <v>397</v>
      </c>
      <c r="DXS73" s="59" t="s">
        <v>398</v>
      </c>
      <c r="DXV73" s="59">
        <v>136942.87</v>
      </c>
      <c r="DXW73" s="59">
        <v>7</v>
      </c>
      <c r="DXX73" s="59">
        <v>44368</v>
      </c>
      <c r="DXY73" s="59" t="s">
        <v>396</v>
      </c>
      <c r="DXZ73" s="59" t="s">
        <v>397</v>
      </c>
      <c r="DYA73" s="59" t="s">
        <v>398</v>
      </c>
      <c r="DYD73" s="59">
        <v>136942.87</v>
      </c>
      <c r="DYE73" s="59">
        <v>7</v>
      </c>
      <c r="DYF73" s="59">
        <v>44368</v>
      </c>
      <c r="DYG73" s="59" t="s">
        <v>396</v>
      </c>
      <c r="DYH73" s="59" t="s">
        <v>397</v>
      </c>
      <c r="DYI73" s="59" t="s">
        <v>398</v>
      </c>
      <c r="DYL73" s="59">
        <v>136942.87</v>
      </c>
      <c r="DYM73" s="59">
        <v>7</v>
      </c>
      <c r="DYN73" s="59">
        <v>44368</v>
      </c>
      <c r="DYO73" s="59" t="s">
        <v>396</v>
      </c>
      <c r="DYP73" s="59" t="s">
        <v>397</v>
      </c>
      <c r="DYQ73" s="59" t="s">
        <v>398</v>
      </c>
      <c r="DYT73" s="59">
        <v>136942.87</v>
      </c>
      <c r="DYU73" s="59">
        <v>7</v>
      </c>
      <c r="DYV73" s="59">
        <v>44368</v>
      </c>
      <c r="DYW73" s="59" t="s">
        <v>396</v>
      </c>
      <c r="DYX73" s="59" t="s">
        <v>397</v>
      </c>
      <c r="DYY73" s="59" t="s">
        <v>398</v>
      </c>
      <c r="DZB73" s="59">
        <v>136942.87</v>
      </c>
      <c r="DZC73" s="59">
        <v>7</v>
      </c>
      <c r="DZD73" s="59">
        <v>44368</v>
      </c>
      <c r="DZE73" s="59" t="s">
        <v>396</v>
      </c>
      <c r="DZF73" s="59" t="s">
        <v>397</v>
      </c>
      <c r="DZG73" s="59" t="s">
        <v>398</v>
      </c>
      <c r="DZJ73" s="59">
        <v>136942.87</v>
      </c>
      <c r="DZK73" s="59">
        <v>7</v>
      </c>
      <c r="DZL73" s="59">
        <v>44368</v>
      </c>
      <c r="DZM73" s="59" t="s">
        <v>396</v>
      </c>
      <c r="DZN73" s="59" t="s">
        <v>397</v>
      </c>
      <c r="DZO73" s="59" t="s">
        <v>398</v>
      </c>
      <c r="DZR73" s="59">
        <v>136942.87</v>
      </c>
      <c r="DZS73" s="59">
        <v>7</v>
      </c>
      <c r="DZT73" s="59">
        <v>44368</v>
      </c>
      <c r="DZU73" s="59" t="s">
        <v>396</v>
      </c>
      <c r="DZV73" s="59" t="s">
        <v>397</v>
      </c>
      <c r="DZW73" s="59" t="s">
        <v>398</v>
      </c>
      <c r="DZZ73" s="59">
        <v>136942.87</v>
      </c>
      <c r="EAA73" s="59">
        <v>7</v>
      </c>
      <c r="EAB73" s="59">
        <v>44368</v>
      </c>
      <c r="EAC73" s="59" t="s">
        <v>396</v>
      </c>
      <c r="EAD73" s="59" t="s">
        <v>397</v>
      </c>
      <c r="EAE73" s="59" t="s">
        <v>398</v>
      </c>
      <c r="EAH73" s="59">
        <v>136942.87</v>
      </c>
      <c r="EAI73" s="59">
        <v>7</v>
      </c>
      <c r="EAJ73" s="59">
        <v>44368</v>
      </c>
      <c r="EAK73" s="59" t="s">
        <v>396</v>
      </c>
      <c r="EAL73" s="59" t="s">
        <v>397</v>
      </c>
      <c r="EAM73" s="59" t="s">
        <v>398</v>
      </c>
      <c r="EAP73" s="59">
        <v>136942.87</v>
      </c>
      <c r="EAQ73" s="59">
        <v>7</v>
      </c>
      <c r="EAR73" s="59">
        <v>44368</v>
      </c>
      <c r="EAS73" s="59" t="s">
        <v>396</v>
      </c>
      <c r="EAT73" s="59" t="s">
        <v>397</v>
      </c>
      <c r="EAU73" s="59" t="s">
        <v>398</v>
      </c>
      <c r="EAX73" s="59">
        <v>136942.87</v>
      </c>
      <c r="EAY73" s="59">
        <v>7</v>
      </c>
      <c r="EAZ73" s="59">
        <v>44368</v>
      </c>
      <c r="EBA73" s="59" t="s">
        <v>396</v>
      </c>
      <c r="EBB73" s="59" t="s">
        <v>397</v>
      </c>
      <c r="EBC73" s="59" t="s">
        <v>398</v>
      </c>
      <c r="EBF73" s="59">
        <v>136942.87</v>
      </c>
      <c r="EBG73" s="59">
        <v>7</v>
      </c>
      <c r="EBH73" s="59">
        <v>44368</v>
      </c>
      <c r="EBI73" s="59" t="s">
        <v>396</v>
      </c>
      <c r="EBJ73" s="59" t="s">
        <v>397</v>
      </c>
      <c r="EBK73" s="59" t="s">
        <v>398</v>
      </c>
      <c r="EBN73" s="59">
        <v>136942.87</v>
      </c>
      <c r="EBO73" s="59">
        <v>7</v>
      </c>
      <c r="EBP73" s="59">
        <v>44368</v>
      </c>
      <c r="EBQ73" s="59" t="s">
        <v>396</v>
      </c>
      <c r="EBR73" s="59" t="s">
        <v>397</v>
      </c>
      <c r="EBS73" s="59" t="s">
        <v>398</v>
      </c>
      <c r="EBV73" s="59">
        <v>136942.87</v>
      </c>
      <c r="EBW73" s="59">
        <v>7</v>
      </c>
      <c r="EBX73" s="59">
        <v>44368</v>
      </c>
      <c r="EBY73" s="59" t="s">
        <v>396</v>
      </c>
      <c r="EBZ73" s="59" t="s">
        <v>397</v>
      </c>
      <c r="ECA73" s="59" t="s">
        <v>398</v>
      </c>
      <c r="ECD73" s="59">
        <v>136942.87</v>
      </c>
      <c r="ECE73" s="59">
        <v>7</v>
      </c>
      <c r="ECF73" s="59">
        <v>44368</v>
      </c>
      <c r="ECG73" s="59" t="s">
        <v>396</v>
      </c>
      <c r="ECH73" s="59" t="s">
        <v>397</v>
      </c>
      <c r="ECI73" s="59" t="s">
        <v>398</v>
      </c>
      <c r="ECL73" s="59">
        <v>136942.87</v>
      </c>
      <c r="ECM73" s="59">
        <v>7</v>
      </c>
      <c r="ECN73" s="59">
        <v>44368</v>
      </c>
      <c r="ECO73" s="59" t="s">
        <v>396</v>
      </c>
      <c r="ECP73" s="59" t="s">
        <v>397</v>
      </c>
      <c r="ECQ73" s="59" t="s">
        <v>398</v>
      </c>
      <c r="ECT73" s="59">
        <v>136942.87</v>
      </c>
      <c r="ECU73" s="59">
        <v>7</v>
      </c>
      <c r="ECV73" s="59">
        <v>44368</v>
      </c>
      <c r="ECW73" s="59" t="s">
        <v>396</v>
      </c>
      <c r="ECX73" s="59" t="s">
        <v>397</v>
      </c>
      <c r="ECY73" s="59" t="s">
        <v>398</v>
      </c>
      <c r="EDB73" s="59">
        <v>136942.87</v>
      </c>
      <c r="EDC73" s="59">
        <v>7</v>
      </c>
      <c r="EDD73" s="59">
        <v>44368</v>
      </c>
      <c r="EDE73" s="59" t="s">
        <v>396</v>
      </c>
      <c r="EDF73" s="59" t="s">
        <v>397</v>
      </c>
      <c r="EDG73" s="59" t="s">
        <v>398</v>
      </c>
      <c r="EDJ73" s="59">
        <v>136942.87</v>
      </c>
      <c r="EDK73" s="59">
        <v>7</v>
      </c>
      <c r="EDL73" s="59">
        <v>44368</v>
      </c>
      <c r="EDM73" s="59" t="s">
        <v>396</v>
      </c>
      <c r="EDN73" s="59" t="s">
        <v>397</v>
      </c>
      <c r="EDO73" s="59" t="s">
        <v>398</v>
      </c>
      <c r="EDR73" s="59">
        <v>136942.87</v>
      </c>
      <c r="EDS73" s="59">
        <v>7</v>
      </c>
      <c r="EDT73" s="59">
        <v>44368</v>
      </c>
      <c r="EDU73" s="59" t="s">
        <v>396</v>
      </c>
      <c r="EDV73" s="59" t="s">
        <v>397</v>
      </c>
      <c r="EDW73" s="59" t="s">
        <v>398</v>
      </c>
      <c r="EDZ73" s="59">
        <v>136942.87</v>
      </c>
      <c r="EEA73" s="59">
        <v>7</v>
      </c>
      <c r="EEB73" s="59">
        <v>44368</v>
      </c>
      <c r="EEC73" s="59" t="s">
        <v>396</v>
      </c>
      <c r="EED73" s="59" t="s">
        <v>397</v>
      </c>
      <c r="EEE73" s="59" t="s">
        <v>398</v>
      </c>
      <c r="EEH73" s="59">
        <v>136942.87</v>
      </c>
      <c r="EEI73" s="59">
        <v>7</v>
      </c>
      <c r="EEJ73" s="59">
        <v>44368</v>
      </c>
      <c r="EEK73" s="59" t="s">
        <v>396</v>
      </c>
      <c r="EEL73" s="59" t="s">
        <v>397</v>
      </c>
      <c r="EEM73" s="59" t="s">
        <v>398</v>
      </c>
      <c r="EEP73" s="59">
        <v>136942.87</v>
      </c>
      <c r="EEQ73" s="59">
        <v>7</v>
      </c>
      <c r="EER73" s="59">
        <v>44368</v>
      </c>
      <c r="EES73" s="59" t="s">
        <v>396</v>
      </c>
      <c r="EET73" s="59" t="s">
        <v>397</v>
      </c>
      <c r="EEU73" s="59" t="s">
        <v>398</v>
      </c>
      <c r="EEX73" s="59">
        <v>136942.87</v>
      </c>
      <c r="EEY73" s="59">
        <v>7</v>
      </c>
      <c r="EEZ73" s="59">
        <v>44368</v>
      </c>
      <c r="EFA73" s="59" t="s">
        <v>396</v>
      </c>
      <c r="EFB73" s="59" t="s">
        <v>397</v>
      </c>
      <c r="EFC73" s="59" t="s">
        <v>398</v>
      </c>
      <c r="EFF73" s="59">
        <v>136942.87</v>
      </c>
      <c r="EFG73" s="59">
        <v>7</v>
      </c>
      <c r="EFH73" s="59">
        <v>44368</v>
      </c>
      <c r="EFI73" s="59" t="s">
        <v>396</v>
      </c>
      <c r="EFJ73" s="59" t="s">
        <v>397</v>
      </c>
      <c r="EFK73" s="59" t="s">
        <v>398</v>
      </c>
      <c r="EFN73" s="59">
        <v>136942.87</v>
      </c>
      <c r="EFO73" s="59">
        <v>7</v>
      </c>
      <c r="EFP73" s="59">
        <v>44368</v>
      </c>
      <c r="EFQ73" s="59" t="s">
        <v>396</v>
      </c>
      <c r="EFR73" s="59" t="s">
        <v>397</v>
      </c>
      <c r="EFS73" s="59" t="s">
        <v>398</v>
      </c>
      <c r="EFV73" s="59">
        <v>136942.87</v>
      </c>
      <c r="EFW73" s="59">
        <v>7</v>
      </c>
      <c r="EFX73" s="59">
        <v>44368</v>
      </c>
      <c r="EFY73" s="59" t="s">
        <v>396</v>
      </c>
      <c r="EFZ73" s="59" t="s">
        <v>397</v>
      </c>
      <c r="EGA73" s="59" t="s">
        <v>398</v>
      </c>
      <c r="EGD73" s="59">
        <v>136942.87</v>
      </c>
      <c r="EGE73" s="59">
        <v>7</v>
      </c>
      <c r="EGF73" s="59">
        <v>44368</v>
      </c>
      <c r="EGG73" s="59" t="s">
        <v>396</v>
      </c>
      <c r="EGH73" s="59" t="s">
        <v>397</v>
      </c>
      <c r="EGI73" s="59" t="s">
        <v>398</v>
      </c>
      <c r="EGL73" s="59">
        <v>136942.87</v>
      </c>
      <c r="EGM73" s="59">
        <v>7</v>
      </c>
      <c r="EGN73" s="59">
        <v>44368</v>
      </c>
      <c r="EGO73" s="59" t="s">
        <v>396</v>
      </c>
      <c r="EGP73" s="59" t="s">
        <v>397</v>
      </c>
      <c r="EGQ73" s="59" t="s">
        <v>398</v>
      </c>
      <c r="EGT73" s="59">
        <v>136942.87</v>
      </c>
      <c r="EGU73" s="59">
        <v>7</v>
      </c>
      <c r="EGV73" s="59">
        <v>44368</v>
      </c>
      <c r="EGW73" s="59" t="s">
        <v>396</v>
      </c>
      <c r="EGX73" s="59" t="s">
        <v>397</v>
      </c>
      <c r="EGY73" s="59" t="s">
        <v>398</v>
      </c>
      <c r="EHB73" s="59">
        <v>136942.87</v>
      </c>
      <c r="EHC73" s="59">
        <v>7</v>
      </c>
      <c r="EHD73" s="59">
        <v>44368</v>
      </c>
      <c r="EHE73" s="59" t="s">
        <v>396</v>
      </c>
      <c r="EHF73" s="59" t="s">
        <v>397</v>
      </c>
      <c r="EHG73" s="59" t="s">
        <v>398</v>
      </c>
      <c r="EHJ73" s="59">
        <v>136942.87</v>
      </c>
      <c r="EHK73" s="59">
        <v>7</v>
      </c>
      <c r="EHL73" s="59">
        <v>44368</v>
      </c>
      <c r="EHM73" s="59" t="s">
        <v>396</v>
      </c>
      <c r="EHN73" s="59" t="s">
        <v>397</v>
      </c>
      <c r="EHO73" s="59" t="s">
        <v>398</v>
      </c>
      <c r="EHR73" s="59">
        <v>136942.87</v>
      </c>
      <c r="EHS73" s="59">
        <v>7</v>
      </c>
      <c r="EHT73" s="59">
        <v>44368</v>
      </c>
      <c r="EHU73" s="59" t="s">
        <v>396</v>
      </c>
      <c r="EHV73" s="59" t="s">
        <v>397</v>
      </c>
      <c r="EHW73" s="59" t="s">
        <v>398</v>
      </c>
      <c r="EHZ73" s="59">
        <v>136942.87</v>
      </c>
      <c r="EIA73" s="59">
        <v>7</v>
      </c>
      <c r="EIB73" s="59">
        <v>44368</v>
      </c>
      <c r="EIC73" s="59" t="s">
        <v>396</v>
      </c>
      <c r="EID73" s="59" t="s">
        <v>397</v>
      </c>
      <c r="EIE73" s="59" t="s">
        <v>398</v>
      </c>
      <c r="EIH73" s="59">
        <v>136942.87</v>
      </c>
      <c r="EII73" s="59">
        <v>7</v>
      </c>
      <c r="EIJ73" s="59">
        <v>44368</v>
      </c>
      <c r="EIK73" s="59" t="s">
        <v>396</v>
      </c>
      <c r="EIL73" s="59" t="s">
        <v>397</v>
      </c>
      <c r="EIM73" s="59" t="s">
        <v>398</v>
      </c>
      <c r="EIP73" s="59">
        <v>136942.87</v>
      </c>
      <c r="EIQ73" s="59">
        <v>7</v>
      </c>
      <c r="EIR73" s="59">
        <v>44368</v>
      </c>
      <c r="EIS73" s="59" t="s">
        <v>396</v>
      </c>
      <c r="EIT73" s="59" t="s">
        <v>397</v>
      </c>
      <c r="EIU73" s="59" t="s">
        <v>398</v>
      </c>
      <c r="EIX73" s="59">
        <v>136942.87</v>
      </c>
      <c r="EIY73" s="59">
        <v>7</v>
      </c>
      <c r="EIZ73" s="59">
        <v>44368</v>
      </c>
      <c r="EJA73" s="59" t="s">
        <v>396</v>
      </c>
      <c r="EJB73" s="59" t="s">
        <v>397</v>
      </c>
      <c r="EJC73" s="59" t="s">
        <v>398</v>
      </c>
      <c r="EJF73" s="59">
        <v>136942.87</v>
      </c>
      <c r="EJG73" s="59">
        <v>7</v>
      </c>
      <c r="EJH73" s="59">
        <v>44368</v>
      </c>
      <c r="EJI73" s="59" t="s">
        <v>396</v>
      </c>
      <c r="EJJ73" s="59" t="s">
        <v>397</v>
      </c>
      <c r="EJK73" s="59" t="s">
        <v>398</v>
      </c>
      <c r="EJN73" s="59">
        <v>136942.87</v>
      </c>
      <c r="EJO73" s="59">
        <v>7</v>
      </c>
      <c r="EJP73" s="59">
        <v>44368</v>
      </c>
      <c r="EJQ73" s="59" t="s">
        <v>396</v>
      </c>
      <c r="EJR73" s="59" t="s">
        <v>397</v>
      </c>
      <c r="EJS73" s="59" t="s">
        <v>398</v>
      </c>
      <c r="EJV73" s="59">
        <v>136942.87</v>
      </c>
      <c r="EJW73" s="59">
        <v>7</v>
      </c>
      <c r="EJX73" s="59">
        <v>44368</v>
      </c>
      <c r="EJY73" s="59" t="s">
        <v>396</v>
      </c>
      <c r="EJZ73" s="59" t="s">
        <v>397</v>
      </c>
      <c r="EKA73" s="59" t="s">
        <v>398</v>
      </c>
      <c r="EKD73" s="59">
        <v>136942.87</v>
      </c>
      <c r="EKE73" s="59">
        <v>7</v>
      </c>
      <c r="EKF73" s="59">
        <v>44368</v>
      </c>
      <c r="EKG73" s="59" t="s">
        <v>396</v>
      </c>
      <c r="EKH73" s="59" t="s">
        <v>397</v>
      </c>
      <c r="EKI73" s="59" t="s">
        <v>398</v>
      </c>
      <c r="EKL73" s="59">
        <v>136942.87</v>
      </c>
      <c r="EKM73" s="59">
        <v>7</v>
      </c>
      <c r="EKN73" s="59">
        <v>44368</v>
      </c>
      <c r="EKO73" s="59" t="s">
        <v>396</v>
      </c>
      <c r="EKP73" s="59" t="s">
        <v>397</v>
      </c>
      <c r="EKQ73" s="59" t="s">
        <v>398</v>
      </c>
      <c r="EKT73" s="59">
        <v>136942.87</v>
      </c>
      <c r="EKU73" s="59">
        <v>7</v>
      </c>
      <c r="EKV73" s="59">
        <v>44368</v>
      </c>
      <c r="EKW73" s="59" t="s">
        <v>396</v>
      </c>
      <c r="EKX73" s="59" t="s">
        <v>397</v>
      </c>
      <c r="EKY73" s="59" t="s">
        <v>398</v>
      </c>
      <c r="ELB73" s="59">
        <v>136942.87</v>
      </c>
      <c r="ELC73" s="59">
        <v>7</v>
      </c>
      <c r="ELD73" s="59">
        <v>44368</v>
      </c>
      <c r="ELE73" s="59" t="s">
        <v>396</v>
      </c>
      <c r="ELF73" s="59" t="s">
        <v>397</v>
      </c>
      <c r="ELG73" s="59" t="s">
        <v>398</v>
      </c>
      <c r="ELJ73" s="59">
        <v>136942.87</v>
      </c>
      <c r="ELK73" s="59">
        <v>7</v>
      </c>
      <c r="ELL73" s="59">
        <v>44368</v>
      </c>
      <c r="ELM73" s="59" t="s">
        <v>396</v>
      </c>
      <c r="ELN73" s="59" t="s">
        <v>397</v>
      </c>
      <c r="ELO73" s="59" t="s">
        <v>398</v>
      </c>
      <c r="ELR73" s="59">
        <v>136942.87</v>
      </c>
      <c r="ELS73" s="59">
        <v>7</v>
      </c>
      <c r="ELT73" s="59">
        <v>44368</v>
      </c>
      <c r="ELU73" s="59" t="s">
        <v>396</v>
      </c>
      <c r="ELV73" s="59" t="s">
        <v>397</v>
      </c>
      <c r="ELW73" s="59" t="s">
        <v>398</v>
      </c>
      <c r="ELZ73" s="59">
        <v>136942.87</v>
      </c>
      <c r="EMA73" s="59">
        <v>7</v>
      </c>
      <c r="EMB73" s="59">
        <v>44368</v>
      </c>
      <c r="EMC73" s="59" t="s">
        <v>396</v>
      </c>
      <c r="EMD73" s="59" t="s">
        <v>397</v>
      </c>
      <c r="EME73" s="59" t="s">
        <v>398</v>
      </c>
      <c r="EMH73" s="59">
        <v>136942.87</v>
      </c>
      <c r="EMI73" s="59">
        <v>7</v>
      </c>
      <c r="EMJ73" s="59">
        <v>44368</v>
      </c>
      <c r="EMK73" s="59" t="s">
        <v>396</v>
      </c>
      <c r="EML73" s="59" t="s">
        <v>397</v>
      </c>
      <c r="EMM73" s="59" t="s">
        <v>398</v>
      </c>
      <c r="EMP73" s="59">
        <v>136942.87</v>
      </c>
      <c r="EMQ73" s="59">
        <v>7</v>
      </c>
      <c r="EMR73" s="59">
        <v>44368</v>
      </c>
      <c r="EMS73" s="59" t="s">
        <v>396</v>
      </c>
      <c r="EMT73" s="59" t="s">
        <v>397</v>
      </c>
      <c r="EMU73" s="59" t="s">
        <v>398</v>
      </c>
      <c r="EMX73" s="59">
        <v>136942.87</v>
      </c>
      <c r="EMY73" s="59">
        <v>7</v>
      </c>
      <c r="EMZ73" s="59">
        <v>44368</v>
      </c>
      <c r="ENA73" s="59" t="s">
        <v>396</v>
      </c>
      <c r="ENB73" s="59" t="s">
        <v>397</v>
      </c>
      <c r="ENC73" s="59" t="s">
        <v>398</v>
      </c>
      <c r="ENF73" s="59">
        <v>136942.87</v>
      </c>
      <c r="ENG73" s="59">
        <v>7</v>
      </c>
      <c r="ENH73" s="59">
        <v>44368</v>
      </c>
      <c r="ENI73" s="59" t="s">
        <v>396</v>
      </c>
      <c r="ENJ73" s="59" t="s">
        <v>397</v>
      </c>
      <c r="ENK73" s="59" t="s">
        <v>398</v>
      </c>
      <c r="ENN73" s="59">
        <v>136942.87</v>
      </c>
      <c r="ENO73" s="59">
        <v>7</v>
      </c>
      <c r="ENP73" s="59">
        <v>44368</v>
      </c>
      <c r="ENQ73" s="59" t="s">
        <v>396</v>
      </c>
      <c r="ENR73" s="59" t="s">
        <v>397</v>
      </c>
      <c r="ENS73" s="59" t="s">
        <v>398</v>
      </c>
      <c r="ENV73" s="59">
        <v>136942.87</v>
      </c>
      <c r="ENW73" s="59">
        <v>7</v>
      </c>
      <c r="ENX73" s="59">
        <v>44368</v>
      </c>
      <c r="ENY73" s="59" t="s">
        <v>396</v>
      </c>
      <c r="ENZ73" s="59" t="s">
        <v>397</v>
      </c>
      <c r="EOA73" s="59" t="s">
        <v>398</v>
      </c>
      <c r="EOD73" s="59">
        <v>136942.87</v>
      </c>
      <c r="EOE73" s="59">
        <v>7</v>
      </c>
      <c r="EOF73" s="59">
        <v>44368</v>
      </c>
      <c r="EOG73" s="59" t="s">
        <v>396</v>
      </c>
      <c r="EOH73" s="59" t="s">
        <v>397</v>
      </c>
      <c r="EOI73" s="59" t="s">
        <v>398</v>
      </c>
      <c r="EOL73" s="59">
        <v>136942.87</v>
      </c>
      <c r="EOM73" s="59">
        <v>7</v>
      </c>
      <c r="EON73" s="59">
        <v>44368</v>
      </c>
      <c r="EOO73" s="59" t="s">
        <v>396</v>
      </c>
      <c r="EOP73" s="59" t="s">
        <v>397</v>
      </c>
      <c r="EOQ73" s="59" t="s">
        <v>398</v>
      </c>
      <c r="EOT73" s="59">
        <v>136942.87</v>
      </c>
      <c r="EOU73" s="59">
        <v>7</v>
      </c>
      <c r="EOV73" s="59">
        <v>44368</v>
      </c>
      <c r="EOW73" s="59" t="s">
        <v>396</v>
      </c>
      <c r="EOX73" s="59" t="s">
        <v>397</v>
      </c>
      <c r="EOY73" s="59" t="s">
        <v>398</v>
      </c>
      <c r="EPB73" s="59">
        <v>136942.87</v>
      </c>
      <c r="EPC73" s="59">
        <v>7</v>
      </c>
      <c r="EPD73" s="59">
        <v>44368</v>
      </c>
      <c r="EPE73" s="59" t="s">
        <v>396</v>
      </c>
      <c r="EPF73" s="59" t="s">
        <v>397</v>
      </c>
      <c r="EPG73" s="59" t="s">
        <v>398</v>
      </c>
      <c r="EPJ73" s="59">
        <v>136942.87</v>
      </c>
      <c r="EPK73" s="59">
        <v>7</v>
      </c>
      <c r="EPL73" s="59">
        <v>44368</v>
      </c>
      <c r="EPM73" s="59" t="s">
        <v>396</v>
      </c>
      <c r="EPN73" s="59" t="s">
        <v>397</v>
      </c>
      <c r="EPO73" s="59" t="s">
        <v>398</v>
      </c>
      <c r="EPR73" s="59">
        <v>136942.87</v>
      </c>
      <c r="EPS73" s="59">
        <v>7</v>
      </c>
      <c r="EPT73" s="59">
        <v>44368</v>
      </c>
      <c r="EPU73" s="59" t="s">
        <v>396</v>
      </c>
      <c r="EPV73" s="59" t="s">
        <v>397</v>
      </c>
      <c r="EPW73" s="59" t="s">
        <v>398</v>
      </c>
      <c r="EPZ73" s="59">
        <v>136942.87</v>
      </c>
      <c r="EQA73" s="59">
        <v>7</v>
      </c>
      <c r="EQB73" s="59">
        <v>44368</v>
      </c>
      <c r="EQC73" s="59" t="s">
        <v>396</v>
      </c>
      <c r="EQD73" s="59" t="s">
        <v>397</v>
      </c>
      <c r="EQE73" s="59" t="s">
        <v>398</v>
      </c>
      <c r="EQH73" s="59">
        <v>136942.87</v>
      </c>
      <c r="EQI73" s="59">
        <v>7</v>
      </c>
      <c r="EQJ73" s="59">
        <v>44368</v>
      </c>
      <c r="EQK73" s="59" t="s">
        <v>396</v>
      </c>
      <c r="EQL73" s="59" t="s">
        <v>397</v>
      </c>
      <c r="EQM73" s="59" t="s">
        <v>398</v>
      </c>
      <c r="EQP73" s="59">
        <v>136942.87</v>
      </c>
      <c r="EQQ73" s="59">
        <v>7</v>
      </c>
      <c r="EQR73" s="59">
        <v>44368</v>
      </c>
      <c r="EQS73" s="59" t="s">
        <v>396</v>
      </c>
      <c r="EQT73" s="59" t="s">
        <v>397</v>
      </c>
      <c r="EQU73" s="59" t="s">
        <v>398</v>
      </c>
      <c r="EQX73" s="59">
        <v>136942.87</v>
      </c>
      <c r="EQY73" s="59">
        <v>7</v>
      </c>
      <c r="EQZ73" s="59">
        <v>44368</v>
      </c>
      <c r="ERA73" s="59" t="s">
        <v>396</v>
      </c>
      <c r="ERB73" s="59" t="s">
        <v>397</v>
      </c>
      <c r="ERC73" s="59" t="s">
        <v>398</v>
      </c>
      <c r="ERF73" s="59">
        <v>136942.87</v>
      </c>
      <c r="ERG73" s="59">
        <v>7</v>
      </c>
      <c r="ERH73" s="59">
        <v>44368</v>
      </c>
      <c r="ERI73" s="59" t="s">
        <v>396</v>
      </c>
      <c r="ERJ73" s="59" t="s">
        <v>397</v>
      </c>
      <c r="ERK73" s="59" t="s">
        <v>398</v>
      </c>
      <c r="ERN73" s="59">
        <v>136942.87</v>
      </c>
      <c r="ERO73" s="59">
        <v>7</v>
      </c>
      <c r="ERP73" s="59">
        <v>44368</v>
      </c>
      <c r="ERQ73" s="59" t="s">
        <v>396</v>
      </c>
      <c r="ERR73" s="59" t="s">
        <v>397</v>
      </c>
      <c r="ERS73" s="59" t="s">
        <v>398</v>
      </c>
      <c r="ERV73" s="59">
        <v>136942.87</v>
      </c>
      <c r="ERW73" s="59">
        <v>7</v>
      </c>
      <c r="ERX73" s="59">
        <v>44368</v>
      </c>
      <c r="ERY73" s="59" t="s">
        <v>396</v>
      </c>
      <c r="ERZ73" s="59" t="s">
        <v>397</v>
      </c>
      <c r="ESA73" s="59" t="s">
        <v>398</v>
      </c>
      <c r="ESD73" s="59">
        <v>136942.87</v>
      </c>
      <c r="ESE73" s="59">
        <v>7</v>
      </c>
      <c r="ESF73" s="59">
        <v>44368</v>
      </c>
      <c r="ESG73" s="59" t="s">
        <v>396</v>
      </c>
      <c r="ESH73" s="59" t="s">
        <v>397</v>
      </c>
      <c r="ESI73" s="59" t="s">
        <v>398</v>
      </c>
      <c r="ESL73" s="59">
        <v>136942.87</v>
      </c>
      <c r="ESM73" s="59">
        <v>7</v>
      </c>
      <c r="ESN73" s="59">
        <v>44368</v>
      </c>
      <c r="ESO73" s="59" t="s">
        <v>396</v>
      </c>
      <c r="ESP73" s="59" t="s">
        <v>397</v>
      </c>
      <c r="ESQ73" s="59" t="s">
        <v>398</v>
      </c>
      <c r="EST73" s="59">
        <v>136942.87</v>
      </c>
      <c r="ESU73" s="59">
        <v>7</v>
      </c>
      <c r="ESV73" s="59">
        <v>44368</v>
      </c>
      <c r="ESW73" s="59" t="s">
        <v>396</v>
      </c>
      <c r="ESX73" s="59" t="s">
        <v>397</v>
      </c>
      <c r="ESY73" s="59" t="s">
        <v>398</v>
      </c>
      <c r="ETB73" s="59">
        <v>136942.87</v>
      </c>
      <c r="ETC73" s="59">
        <v>7</v>
      </c>
      <c r="ETD73" s="59">
        <v>44368</v>
      </c>
      <c r="ETE73" s="59" t="s">
        <v>396</v>
      </c>
      <c r="ETF73" s="59" t="s">
        <v>397</v>
      </c>
      <c r="ETG73" s="59" t="s">
        <v>398</v>
      </c>
      <c r="ETJ73" s="59">
        <v>136942.87</v>
      </c>
      <c r="ETK73" s="59">
        <v>7</v>
      </c>
      <c r="ETL73" s="59">
        <v>44368</v>
      </c>
      <c r="ETM73" s="59" t="s">
        <v>396</v>
      </c>
      <c r="ETN73" s="59" t="s">
        <v>397</v>
      </c>
      <c r="ETO73" s="59" t="s">
        <v>398</v>
      </c>
      <c r="ETR73" s="59">
        <v>136942.87</v>
      </c>
      <c r="ETS73" s="59">
        <v>7</v>
      </c>
      <c r="ETT73" s="59">
        <v>44368</v>
      </c>
      <c r="ETU73" s="59" t="s">
        <v>396</v>
      </c>
      <c r="ETV73" s="59" t="s">
        <v>397</v>
      </c>
      <c r="ETW73" s="59" t="s">
        <v>398</v>
      </c>
      <c r="ETZ73" s="59">
        <v>136942.87</v>
      </c>
      <c r="EUA73" s="59">
        <v>7</v>
      </c>
      <c r="EUB73" s="59">
        <v>44368</v>
      </c>
      <c r="EUC73" s="59" t="s">
        <v>396</v>
      </c>
      <c r="EUD73" s="59" t="s">
        <v>397</v>
      </c>
      <c r="EUE73" s="59" t="s">
        <v>398</v>
      </c>
      <c r="EUH73" s="59">
        <v>136942.87</v>
      </c>
      <c r="EUI73" s="59">
        <v>7</v>
      </c>
      <c r="EUJ73" s="59">
        <v>44368</v>
      </c>
      <c r="EUK73" s="59" t="s">
        <v>396</v>
      </c>
      <c r="EUL73" s="59" t="s">
        <v>397</v>
      </c>
      <c r="EUM73" s="59" t="s">
        <v>398</v>
      </c>
      <c r="EUP73" s="59">
        <v>136942.87</v>
      </c>
      <c r="EUQ73" s="59">
        <v>7</v>
      </c>
      <c r="EUR73" s="59">
        <v>44368</v>
      </c>
      <c r="EUS73" s="59" t="s">
        <v>396</v>
      </c>
      <c r="EUT73" s="59" t="s">
        <v>397</v>
      </c>
      <c r="EUU73" s="59" t="s">
        <v>398</v>
      </c>
      <c r="EUX73" s="59">
        <v>136942.87</v>
      </c>
      <c r="EUY73" s="59">
        <v>7</v>
      </c>
      <c r="EUZ73" s="59">
        <v>44368</v>
      </c>
      <c r="EVA73" s="59" t="s">
        <v>396</v>
      </c>
      <c r="EVB73" s="59" t="s">
        <v>397</v>
      </c>
      <c r="EVC73" s="59" t="s">
        <v>398</v>
      </c>
      <c r="EVF73" s="59">
        <v>136942.87</v>
      </c>
      <c r="EVG73" s="59">
        <v>7</v>
      </c>
      <c r="EVH73" s="59">
        <v>44368</v>
      </c>
      <c r="EVI73" s="59" t="s">
        <v>396</v>
      </c>
      <c r="EVJ73" s="59" t="s">
        <v>397</v>
      </c>
      <c r="EVK73" s="59" t="s">
        <v>398</v>
      </c>
      <c r="EVN73" s="59">
        <v>136942.87</v>
      </c>
      <c r="EVO73" s="59">
        <v>7</v>
      </c>
      <c r="EVP73" s="59">
        <v>44368</v>
      </c>
      <c r="EVQ73" s="59" t="s">
        <v>396</v>
      </c>
      <c r="EVR73" s="59" t="s">
        <v>397</v>
      </c>
      <c r="EVS73" s="59" t="s">
        <v>398</v>
      </c>
      <c r="EVV73" s="59">
        <v>136942.87</v>
      </c>
      <c r="EVW73" s="59">
        <v>7</v>
      </c>
      <c r="EVX73" s="59">
        <v>44368</v>
      </c>
      <c r="EVY73" s="59" t="s">
        <v>396</v>
      </c>
      <c r="EVZ73" s="59" t="s">
        <v>397</v>
      </c>
      <c r="EWA73" s="59" t="s">
        <v>398</v>
      </c>
      <c r="EWD73" s="59">
        <v>136942.87</v>
      </c>
      <c r="EWE73" s="59">
        <v>7</v>
      </c>
      <c r="EWF73" s="59">
        <v>44368</v>
      </c>
      <c r="EWG73" s="59" t="s">
        <v>396</v>
      </c>
      <c r="EWH73" s="59" t="s">
        <v>397</v>
      </c>
      <c r="EWI73" s="59" t="s">
        <v>398</v>
      </c>
      <c r="EWL73" s="59">
        <v>136942.87</v>
      </c>
      <c r="EWM73" s="59">
        <v>7</v>
      </c>
      <c r="EWN73" s="59">
        <v>44368</v>
      </c>
      <c r="EWO73" s="59" t="s">
        <v>396</v>
      </c>
      <c r="EWP73" s="59" t="s">
        <v>397</v>
      </c>
      <c r="EWQ73" s="59" t="s">
        <v>398</v>
      </c>
      <c r="EWT73" s="59">
        <v>136942.87</v>
      </c>
      <c r="EWU73" s="59">
        <v>7</v>
      </c>
      <c r="EWV73" s="59">
        <v>44368</v>
      </c>
      <c r="EWW73" s="59" t="s">
        <v>396</v>
      </c>
      <c r="EWX73" s="59" t="s">
        <v>397</v>
      </c>
      <c r="EWY73" s="59" t="s">
        <v>398</v>
      </c>
      <c r="EXB73" s="59">
        <v>136942.87</v>
      </c>
      <c r="EXC73" s="59">
        <v>7</v>
      </c>
      <c r="EXD73" s="59">
        <v>44368</v>
      </c>
      <c r="EXE73" s="59" t="s">
        <v>396</v>
      </c>
      <c r="EXF73" s="59" t="s">
        <v>397</v>
      </c>
      <c r="EXG73" s="59" t="s">
        <v>398</v>
      </c>
      <c r="EXJ73" s="59">
        <v>136942.87</v>
      </c>
      <c r="EXK73" s="59">
        <v>7</v>
      </c>
      <c r="EXL73" s="59">
        <v>44368</v>
      </c>
      <c r="EXM73" s="59" t="s">
        <v>396</v>
      </c>
      <c r="EXN73" s="59" t="s">
        <v>397</v>
      </c>
      <c r="EXO73" s="59" t="s">
        <v>398</v>
      </c>
      <c r="EXR73" s="59">
        <v>136942.87</v>
      </c>
      <c r="EXS73" s="59">
        <v>7</v>
      </c>
      <c r="EXT73" s="59">
        <v>44368</v>
      </c>
      <c r="EXU73" s="59" t="s">
        <v>396</v>
      </c>
      <c r="EXV73" s="59" t="s">
        <v>397</v>
      </c>
      <c r="EXW73" s="59" t="s">
        <v>398</v>
      </c>
      <c r="EXZ73" s="59">
        <v>136942.87</v>
      </c>
      <c r="EYA73" s="59">
        <v>7</v>
      </c>
      <c r="EYB73" s="59">
        <v>44368</v>
      </c>
      <c r="EYC73" s="59" t="s">
        <v>396</v>
      </c>
      <c r="EYD73" s="59" t="s">
        <v>397</v>
      </c>
      <c r="EYE73" s="59" t="s">
        <v>398</v>
      </c>
      <c r="EYH73" s="59">
        <v>136942.87</v>
      </c>
      <c r="EYI73" s="59">
        <v>7</v>
      </c>
      <c r="EYJ73" s="59">
        <v>44368</v>
      </c>
      <c r="EYK73" s="59" t="s">
        <v>396</v>
      </c>
      <c r="EYL73" s="59" t="s">
        <v>397</v>
      </c>
      <c r="EYM73" s="59" t="s">
        <v>398</v>
      </c>
      <c r="EYP73" s="59">
        <v>136942.87</v>
      </c>
      <c r="EYQ73" s="59">
        <v>7</v>
      </c>
      <c r="EYR73" s="59">
        <v>44368</v>
      </c>
      <c r="EYS73" s="59" t="s">
        <v>396</v>
      </c>
      <c r="EYT73" s="59" t="s">
        <v>397</v>
      </c>
      <c r="EYU73" s="59" t="s">
        <v>398</v>
      </c>
      <c r="EYX73" s="59">
        <v>136942.87</v>
      </c>
      <c r="EYY73" s="59">
        <v>7</v>
      </c>
      <c r="EYZ73" s="59">
        <v>44368</v>
      </c>
      <c r="EZA73" s="59" t="s">
        <v>396</v>
      </c>
      <c r="EZB73" s="59" t="s">
        <v>397</v>
      </c>
      <c r="EZC73" s="59" t="s">
        <v>398</v>
      </c>
      <c r="EZF73" s="59">
        <v>136942.87</v>
      </c>
      <c r="EZG73" s="59">
        <v>7</v>
      </c>
      <c r="EZH73" s="59">
        <v>44368</v>
      </c>
      <c r="EZI73" s="59" t="s">
        <v>396</v>
      </c>
      <c r="EZJ73" s="59" t="s">
        <v>397</v>
      </c>
      <c r="EZK73" s="59" t="s">
        <v>398</v>
      </c>
      <c r="EZN73" s="59">
        <v>136942.87</v>
      </c>
      <c r="EZO73" s="59">
        <v>7</v>
      </c>
      <c r="EZP73" s="59">
        <v>44368</v>
      </c>
      <c r="EZQ73" s="59" t="s">
        <v>396</v>
      </c>
      <c r="EZR73" s="59" t="s">
        <v>397</v>
      </c>
      <c r="EZS73" s="59" t="s">
        <v>398</v>
      </c>
      <c r="EZV73" s="59">
        <v>136942.87</v>
      </c>
      <c r="EZW73" s="59">
        <v>7</v>
      </c>
      <c r="EZX73" s="59">
        <v>44368</v>
      </c>
      <c r="EZY73" s="59" t="s">
        <v>396</v>
      </c>
      <c r="EZZ73" s="59" t="s">
        <v>397</v>
      </c>
      <c r="FAA73" s="59" t="s">
        <v>398</v>
      </c>
      <c r="FAD73" s="59">
        <v>136942.87</v>
      </c>
      <c r="FAE73" s="59">
        <v>7</v>
      </c>
      <c r="FAF73" s="59">
        <v>44368</v>
      </c>
      <c r="FAG73" s="59" t="s">
        <v>396</v>
      </c>
      <c r="FAH73" s="59" t="s">
        <v>397</v>
      </c>
      <c r="FAI73" s="59" t="s">
        <v>398</v>
      </c>
      <c r="FAL73" s="59">
        <v>136942.87</v>
      </c>
      <c r="FAM73" s="59">
        <v>7</v>
      </c>
      <c r="FAN73" s="59">
        <v>44368</v>
      </c>
      <c r="FAO73" s="59" t="s">
        <v>396</v>
      </c>
      <c r="FAP73" s="59" t="s">
        <v>397</v>
      </c>
      <c r="FAQ73" s="59" t="s">
        <v>398</v>
      </c>
      <c r="FAT73" s="59">
        <v>136942.87</v>
      </c>
      <c r="FAU73" s="59">
        <v>7</v>
      </c>
      <c r="FAV73" s="59">
        <v>44368</v>
      </c>
      <c r="FAW73" s="59" t="s">
        <v>396</v>
      </c>
      <c r="FAX73" s="59" t="s">
        <v>397</v>
      </c>
      <c r="FAY73" s="59" t="s">
        <v>398</v>
      </c>
      <c r="FBB73" s="59">
        <v>136942.87</v>
      </c>
      <c r="FBC73" s="59">
        <v>7</v>
      </c>
      <c r="FBD73" s="59">
        <v>44368</v>
      </c>
      <c r="FBE73" s="59" t="s">
        <v>396</v>
      </c>
      <c r="FBF73" s="59" t="s">
        <v>397</v>
      </c>
      <c r="FBG73" s="59" t="s">
        <v>398</v>
      </c>
      <c r="FBJ73" s="59">
        <v>136942.87</v>
      </c>
      <c r="FBK73" s="59">
        <v>7</v>
      </c>
      <c r="FBL73" s="59">
        <v>44368</v>
      </c>
      <c r="FBM73" s="59" t="s">
        <v>396</v>
      </c>
      <c r="FBN73" s="59" t="s">
        <v>397</v>
      </c>
      <c r="FBO73" s="59" t="s">
        <v>398</v>
      </c>
      <c r="FBR73" s="59">
        <v>136942.87</v>
      </c>
      <c r="FBS73" s="59">
        <v>7</v>
      </c>
      <c r="FBT73" s="59">
        <v>44368</v>
      </c>
      <c r="FBU73" s="59" t="s">
        <v>396</v>
      </c>
      <c r="FBV73" s="59" t="s">
        <v>397</v>
      </c>
      <c r="FBW73" s="59" t="s">
        <v>398</v>
      </c>
      <c r="FBZ73" s="59">
        <v>136942.87</v>
      </c>
      <c r="FCA73" s="59">
        <v>7</v>
      </c>
      <c r="FCB73" s="59">
        <v>44368</v>
      </c>
      <c r="FCC73" s="59" t="s">
        <v>396</v>
      </c>
      <c r="FCD73" s="59" t="s">
        <v>397</v>
      </c>
      <c r="FCE73" s="59" t="s">
        <v>398</v>
      </c>
      <c r="FCH73" s="59">
        <v>136942.87</v>
      </c>
      <c r="FCI73" s="59">
        <v>7</v>
      </c>
      <c r="FCJ73" s="59">
        <v>44368</v>
      </c>
      <c r="FCK73" s="59" t="s">
        <v>396</v>
      </c>
      <c r="FCL73" s="59" t="s">
        <v>397</v>
      </c>
      <c r="FCM73" s="59" t="s">
        <v>398</v>
      </c>
      <c r="FCP73" s="59">
        <v>136942.87</v>
      </c>
      <c r="FCQ73" s="59">
        <v>7</v>
      </c>
      <c r="FCR73" s="59">
        <v>44368</v>
      </c>
      <c r="FCS73" s="59" t="s">
        <v>396</v>
      </c>
      <c r="FCT73" s="59" t="s">
        <v>397</v>
      </c>
      <c r="FCU73" s="59" t="s">
        <v>398</v>
      </c>
      <c r="FCX73" s="59">
        <v>136942.87</v>
      </c>
      <c r="FCY73" s="59">
        <v>7</v>
      </c>
      <c r="FCZ73" s="59">
        <v>44368</v>
      </c>
      <c r="FDA73" s="59" t="s">
        <v>396</v>
      </c>
      <c r="FDB73" s="59" t="s">
        <v>397</v>
      </c>
      <c r="FDC73" s="59" t="s">
        <v>398</v>
      </c>
      <c r="FDF73" s="59">
        <v>136942.87</v>
      </c>
      <c r="FDG73" s="59">
        <v>7</v>
      </c>
      <c r="FDH73" s="59">
        <v>44368</v>
      </c>
      <c r="FDI73" s="59" t="s">
        <v>396</v>
      </c>
      <c r="FDJ73" s="59" t="s">
        <v>397</v>
      </c>
      <c r="FDK73" s="59" t="s">
        <v>398</v>
      </c>
      <c r="FDN73" s="59">
        <v>136942.87</v>
      </c>
      <c r="FDO73" s="59">
        <v>7</v>
      </c>
      <c r="FDP73" s="59">
        <v>44368</v>
      </c>
      <c r="FDQ73" s="59" t="s">
        <v>396</v>
      </c>
      <c r="FDR73" s="59" t="s">
        <v>397</v>
      </c>
      <c r="FDS73" s="59" t="s">
        <v>398</v>
      </c>
      <c r="FDV73" s="59">
        <v>136942.87</v>
      </c>
      <c r="FDW73" s="59">
        <v>7</v>
      </c>
      <c r="FDX73" s="59">
        <v>44368</v>
      </c>
      <c r="FDY73" s="59" t="s">
        <v>396</v>
      </c>
      <c r="FDZ73" s="59" t="s">
        <v>397</v>
      </c>
      <c r="FEA73" s="59" t="s">
        <v>398</v>
      </c>
      <c r="FED73" s="59">
        <v>136942.87</v>
      </c>
      <c r="FEE73" s="59">
        <v>7</v>
      </c>
      <c r="FEF73" s="59">
        <v>44368</v>
      </c>
      <c r="FEG73" s="59" t="s">
        <v>396</v>
      </c>
      <c r="FEH73" s="59" t="s">
        <v>397</v>
      </c>
      <c r="FEI73" s="59" t="s">
        <v>398</v>
      </c>
      <c r="FEL73" s="59">
        <v>136942.87</v>
      </c>
      <c r="FEM73" s="59">
        <v>7</v>
      </c>
      <c r="FEN73" s="59">
        <v>44368</v>
      </c>
      <c r="FEO73" s="59" t="s">
        <v>396</v>
      </c>
      <c r="FEP73" s="59" t="s">
        <v>397</v>
      </c>
      <c r="FEQ73" s="59" t="s">
        <v>398</v>
      </c>
      <c r="FET73" s="59">
        <v>136942.87</v>
      </c>
      <c r="FEU73" s="59">
        <v>7</v>
      </c>
      <c r="FEV73" s="59">
        <v>44368</v>
      </c>
      <c r="FEW73" s="59" t="s">
        <v>396</v>
      </c>
      <c r="FEX73" s="59" t="s">
        <v>397</v>
      </c>
      <c r="FEY73" s="59" t="s">
        <v>398</v>
      </c>
      <c r="FFB73" s="59">
        <v>136942.87</v>
      </c>
      <c r="FFC73" s="59">
        <v>7</v>
      </c>
      <c r="FFD73" s="59">
        <v>44368</v>
      </c>
      <c r="FFE73" s="59" t="s">
        <v>396</v>
      </c>
      <c r="FFF73" s="59" t="s">
        <v>397</v>
      </c>
      <c r="FFG73" s="59" t="s">
        <v>398</v>
      </c>
      <c r="FFJ73" s="59">
        <v>136942.87</v>
      </c>
      <c r="FFK73" s="59">
        <v>7</v>
      </c>
      <c r="FFL73" s="59">
        <v>44368</v>
      </c>
      <c r="FFM73" s="59" t="s">
        <v>396</v>
      </c>
      <c r="FFN73" s="59" t="s">
        <v>397</v>
      </c>
      <c r="FFO73" s="59" t="s">
        <v>398</v>
      </c>
      <c r="FFR73" s="59">
        <v>136942.87</v>
      </c>
      <c r="FFS73" s="59">
        <v>7</v>
      </c>
      <c r="FFT73" s="59">
        <v>44368</v>
      </c>
      <c r="FFU73" s="59" t="s">
        <v>396</v>
      </c>
      <c r="FFV73" s="59" t="s">
        <v>397</v>
      </c>
      <c r="FFW73" s="59" t="s">
        <v>398</v>
      </c>
      <c r="FFZ73" s="59">
        <v>136942.87</v>
      </c>
      <c r="FGA73" s="59">
        <v>7</v>
      </c>
      <c r="FGB73" s="59">
        <v>44368</v>
      </c>
      <c r="FGC73" s="59" t="s">
        <v>396</v>
      </c>
      <c r="FGD73" s="59" t="s">
        <v>397</v>
      </c>
      <c r="FGE73" s="59" t="s">
        <v>398</v>
      </c>
      <c r="FGH73" s="59">
        <v>136942.87</v>
      </c>
      <c r="FGI73" s="59">
        <v>7</v>
      </c>
      <c r="FGJ73" s="59">
        <v>44368</v>
      </c>
      <c r="FGK73" s="59" t="s">
        <v>396</v>
      </c>
      <c r="FGL73" s="59" t="s">
        <v>397</v>
      </c>
      <c r="FGM73" s="59" t="s">
        <v>398</v>
      </c>
      <c r="FGP73" s="59">
        <v>136942.87</v>
      </c>
      <c r="FGQ73" s="59">
        <v>7</v>
      </c>
      <c r="FGR73" s="59">
        <v>44368</v>
      </c>
      <c r="FGS73" s="59" t="s">
        <v>396</v>
      </c>
      <c r="FGT73" s="59" t="s">
        <v>397</v>
      </c>
      <c r="FGU73" s="59" t="s">
        <v>398</v>
      </c>
      <c r="FGX73" s="59">
        <v>136942.87</v>
      </c>
      <c r="FGY73" s="59">
        <v>7</v>
      </c>
      <c r="FGZ73" s="59">
        <v>44368</v>
      </c>
      <c r="FHA73" s="59" t="s">
        <v>396</v>
      </c>
      <c r="FHB73" s="59" t="s">
        <v>397</v>
      </c>
      <c r="FHC73" s="59" t="s">
        <v>398</v>
      </c>
      <c r="FHF73" s="59">
        <v>136942.87</v>
      </c>
      <c r="FHG73" s="59">
        <v>7</v>
      </c>
      <c r="FHH73" s="59">
        <v>44368</v>
      </c>
      <c r="FHI73" s="59" t="s">
        <v>396</v>
      </c>
      <c r="FHJ73" s="59" t="s">
        <v>397</v>
      </c>
      <c r="FHK73" s="59" t="s">
        <v>398</v>
      </c>
      <c r="FHN73" s="59">
        <v>136942.87</v>
      </c>
      <c r="FHO73" s="59">
        <v>7</v>
      </c>
      <c r="FHP73" s="59">
        <v>44368</v>
      </c>
      <c r="FHQ73" s="59" t="s">
        <v>396</v>
      </c>
      <c r="FHR73" s="59" t="s">
        <v>397</v>
      </c>
      <c r="FHS73" s="59" t="s">
        <v>398</v>
      </c>
      <c r="FHV73" s="59">
        <v>136942.87</v>
      </c>
      <c r="FHW73" s="59">
        <v>7</v>
      </c>
      <c r="FHX73" s="59">
        <v>44368</v>
      </c>
      <c r="FHY73" s="59" t="s">
        <v>396</v>
      </c>
      <c r="FHZ73" s="59" t="s">
        <v>397</v>
      </c>
      <c r="FIA73" s="59" t="s">
        <v>398</v>
      </c>
      <c r="FID73" s="59">
        <v>136942.87</v>
      </c>
      <c r="FIE73" s="59">
        <v>7</v>
      </c>
      <c r="FIF73" s="59">
        <v>44368</v>
      </c>
      <c r="FIG73" s="59" t="s">
        <v>396</v>
      </c>
      <c r="FIH73" s="59" t="s">
        <v>397</v>
      </c>
      <c r="FII73" s="59" t="s">
        <v>398</v>
      </c>
      <c r="FIL73" s="59">
        <v>136942.87</v>
      </c>
      <c r="FIM73" s="59">
        <v>7</v>
      </c>
      <c r="FIN73" s="59">
        <v>44368</v>
      </c>
      <c r="FIO73" s="59" t="s">
        <v>396</v>
      </c>
      <c r="FIP73" s="59" t="s">
        <v>397</v>
      </c>
      <c r="FIQ73" s="59" t="s">
        <v>398</v>
      </c>
      <c r="FIT73" s="59">
        <v>136942.87</v>
      </c>
      <c r="FIU73" s="59">
        <v>7</v>
      </c>
      <c r="FIV73" s="59">
        <v>44368</v>
      </c>
      <c r="FIW73" s="59" t="s">
        <v>396</v>
      </c>
      <c r="FIX73" s="59" t="s">
        <v>397</v>
      </c>
      <c r="FIY73" s="59" t="s">
        <v>398</v>
      </c>
      <c r="FJB73" s="59">
        <v>136942.87</v>
      </c>
      <c r="FJC73" s="59">
        <v>7</v>
      </c>
      <c r="FJD73" s="59">
        <v>44368</v>
      </c>
      <c r="FJE73" s="59" t="s">
        <v>396</v>
      </c>
      <c r="FJF73" s="59" t="s">
        <v>397</v>
      </c>
      <c r="FJG73" s="59" t="s">
        <v>398</v>
      </c>
      <c r="FJJ73" s="59">
        <v>136942.87</v>
      </c>
      <c r="FJK73" s="59">
        <v>7</v>
      </c>
      <c r="FJL73" s="59">
        <v>44368</v>
      </c>
      <c r="FJM73" s="59" t="s">
        <v>396</v>
      </c>
      <c r="FJN73" s="59" t="s">
        <v>397</v>
      </c>
      <c r="FJO73" s="59" t="s">
        <v>398</v>
      </c>
      <c r="FJR73" s="59">
        <v>136942.87</v>
      </c>
      <c r="FJS73" s="59">
        <v>7</v>
      </c>
      <c r="FJT73" s="59">
        <v>44368</v>
      </c>
      <c r="FJU73" s="59" t="s">
        <v>396</v>
      </c>
      <c r="FJV73" s="59" t="s">
        <v>397</v>
      </c>
      <c r="FJW73" s="59" t="s">
        <v>398</v>
      </c>
      <c r="FJZ73" s="59">
        <v>136942.87</v>
      </c>
      <c r="FKA73" s="59">
        <v>7</v>
      </c>
      <c r="FKB73" s="59">
        <v>44368</v>
      </c>
      <c r="FKC73" s="59" t="s">
        <v>396</v>
      </c>
      <c r="FKD73" s="59" t="s">
        <v>397</v>
      </c>
      <c r="FKE73" s="59" t="s">
        <v>398</v>
      </c>
      <c r="FKH73" s="59">
        <v>136942.87</v>
      </c>
      <c r="FKI73" s="59">
        <v>7</v>
      </c>
      <c r="FKJ73" s="59">
        <v>44368</v>
      </c>
      <c r="FKK73" s="59" t="s">
        <v>396</v>
      </c>
      <c r="FKL73" s="59" t="s">
        <v>397</v>
      </c>
      <c r="FKM73" s="59" t="s">
        <v>398</v>
      </c>
      <c r="FKP73" s="59">
        <v>136942.87</v>
      </c>
      <c r="FKQ73" s="59">
        <v>7</v>
      </c>
      <c r="FKR73" s="59">
        <v>44368</v>
      </c>
      <c r="FKS73" s="59" t="s">
        <v>396</v>
      </c>
      <c r="FKT73" s="59" t="s">
        <v>397</v>
      </c>
      <c r="FKU73" s="59" t="s">
        <v>398</v>
      </c>
      <c r="FKX73" s="59">
        <v>136942.87</v>
      </c>
      <c r="FKY73" s="59">
        <v>7</v>
      </c>
      <c r="FKZ73" s="59">
        <v>44368</v>
      </c>
      <c r="FLA73" s="59" t="s">
        <v>396</v>
      </c>
      <c r="FLB73" s="59" t="s">
        <v>397</v>
      </c>
      <c r="FLC73" s="59" t="s">
        <v>398</v>
      </c>
      <c r="FLF73" s="59">
        <v>136942.87</v>
      </c>
      <c r="FLG73" s="59">
        <v>7</v>
      </c>
      <c r="FLH73" s="59">
        <v>44368</v>
      </c>
      <c r="FLI73" s="59" t="s">
        <v>396</v>
      </c>
      <c r="FLJ73" s="59" t="s">
        <v>397</v>
      </c>
      <c r="FLK73" s="59" t="s">
        <v>398</v>
      </c>
      <c r="FLN73" s="59">
        <v>136942.87</v>
      </c>
      <c r="FLO73" s="59">
        <v>7</v>
      </c>
      <c r="FLP73" s="59">
        <v>44368</v>
      </c>
      <c r="FLQ73" s="59" t="s">
        <v>396</v>
      </c>
      <c r="FLR73" s="59" t="s">
        <v>397</v>
      </c>
      <c r="FLS73" s="59" t="s">
        <v>398</v>
      </c>
      <c r="FLV73" s="59">
        <v>136942.87</v>
      </c>
      <c r="FLW73" s="59">
        <v>7</v>
      </c>
      <c r="FLX73" s="59">
        <v>44368</v>
      </c>
      <c r="FLY73" s="59" t="s">
        <v>396</v>
      </c>
      <c r="FLZ73" s="59" t="s">
        <v>397</v>
      </c>
      <c r="FMA73" s="59" t="s">
        <v>398</v>
      </c>
      <c r="FMD73" s="59">
        <v>136942.87</v>
      </c>
      <c r="FME73" s="59">
        <v>7</v>
      </c>
      <c r="FMF73" s="59">
        <v>44368</v>
      </c>
      <c r="FMG73" s="59" t="s">
        <v>396</v>
      </c>
      <c r="FMH73" s="59" t="s">
        <v>397</v>
      </c>
      <c r="FMI73" s="59" t="s">
        <v>398</v>
      </c>
      <c r="FML73" s="59">
        <v>136942.87</v>
      </c>
      <c r="FMM73" s="59">
        <v>7</v>
      </c>
      <c r="FMN73" s="59">
        <v>44368</v>
      </c>
      <c r="FMO73" s="59" t="s">
        <v>396</v>
      </c>
      <c r="FMP73" s="59" t="s">
        <v>397</v>
      </c>
      <c r="FMQ73" s="59" t="s">
        <v>398</v>
      </c>
      <c r="FMT73" s="59">
        <v>136942.87</v>
      </c>
      <c r="FMU73" s="59">
        <v>7</v>
      </c>
      <c r="FMV73" s="59">
        <v>44368</v>
      </c>
      <c r="FMW73" s="59" t="s">
        <v>396</v>
      </c>
      <c r="FMX73" s="59" t="s">
        <v>397</v>
      </c>
      <c r="FMY73" s="59" t="s">
        <v>398</v>
      </c>
      <c r="FNB73" s="59">
        <v>136942.87</v>
      </c>
      <c r="FNC73" s="59">
        <v>7</v>
      </c>
      <c r="FND73" s="59">
        <v>44368</v>
      </c>
      <c r="FNE73" s="59" t="s">
        <v>396</v>
      </c>
      <c r="FNF73" s="59" t="s">
        <v>397</v>
      </c>
      <c r="FNG73" s="59" t="s">
        <v>398</v>
      </c>
      <c r="FNJ73" s="59">
        <v>136942.87</v>
      </c>
      <c r="FNK73" s="59">
        <v>7</v>
      </c>
      <c r="FNL73" s="59">
        <v>44368</v>
      </c>
      <c r="FNM73" s="59" t="s">
        <v>396</v>
      </c>
      <c r="FNN73" s="59" t="s">
        <v>397</v>
      </c>
      <c r="FNO73" s="59" t="s">
        <v>398</v>
      </c>
      <c r="FNR73" s="59">
        <v>136942.87</v>
      </c>
      <c r="FNS73" s="59">
        <v>7</v>
      </c>
      <c r="FNT73" s="59">
        <v>44368</v>
      </c>
      <c r="FNU73" s="59" t="s">
        <v>396</v>
      </c>
      <c r="FNV73" s="59" t="s">
        <v>397</v>
      </c>
      <c r="FNW73" s="59" t="s">
        <v>398</v>
      </c>
      <c r="FNZ73" s="59">
        <v>136942.87</v>
      </c>
      <c r="FOA73" s="59">
        <v>7</v>
      </c>
      <c r="FOB73" s="59">
        <v>44368</v>
      </c>
      <c r="FOC73" s="59" t="s">
        <v>396</v>
      </c>
      <c r="FOD73" s="59" t="s">
        <v>397</v>
      </c>
      <c r="FOE73" s="59" t="s">
        <v>398</v>
      </c>
      <c r="FOH73" s="59">
        <v>136942.87</v>
      </c>
      <c r="FOI73" s="59">
        <v>7</v>
      </c>
      <c r="FOJ73" s="59">
        <v>44368</v>
      </c>
      <c r="FOK73" s="59" t="s">
        <v>396</v>
      </c>
      <c r="FOL73" s="59" t="s">
        <v>397</v>
      </c>
      <c r="FOM73" s="59" t="s">
        <v>398</v>
      </c>
      <c r="FOP73" s="59">
        <v>136942.87</v>
      </c>
      <c r="FOQ73" s="59">
        <v>7</v>
      </c>
      <c r="FOR73" s="59">
        <v>44368</v>
      </c>
      <c r="FOS73" s="59" t="s">
        <v>396</v>
      </c>
      <c r="FOT73" s="59" t="s">
        <v>397</v>
      </c>
      <c r="FOU73" s="59" t="s">
        <v>398</v>
      </c>
      <c r="FOX73" s="59">
        <v>136942.87</v>
      </c>
      <c r="FOY73" s="59">
        <v>7</v>
      </c>
      <c r="FOZ73" s="59">
        <v>44368</v>
      </c>
      <c r="FPA73" s="59" t="s">
        <v>396</v>
      </c>
      <c r="FPB73" s="59" t="s">
        <v>397</v>
      </c>
      <c r="FPC73" s="59" t="s">
        <v>398</v>
      </c>
      <c r="FPF73" s="59">
        <v>136942.87</v>
      </c>
      <c r="FPG73" s="59">
        <v>7</v>
      </c>
      <c r="FPH73" s="59">
        <v>44368</v>
      </c>
      <c r="FPI73" s="59" t="s">
        <v>396</v>
      </c>
      <c r="FPJ73" s="59" t="s">
        <v>397</v>
      </c>
      <c r="FPK73" s="59" t="s">
        <v>398</v>
      </c>
      <c r="FPN73" s="59">
        <v>136942.87</v>
      </c>
      <c r="FPO73" s="59">
        <v>7</v>
      </c>
      <c r="FPP73" s="59">
        <v>44368</v>
      </c>
      <c r="FPQ73" s="59" t="s">
        <v>396</v>
      </c>
      <c r="FPR73" s="59" t="s">
        <v>397</v>
      </c>
      <c r="FPS73" s="59" t="s">
        <v>398</v>
      </c>
      <c r="FPV73" s="59">
        <v>136942.87</v>
      </c>
      <c r="FPW73" s="59">
        <v>7</v>
      </c>
      <c r="FPX73" s="59">
        <v>44368</v>
      </c>
      <c r="FPY73" s="59" t="s">
        <v>396</v>
      </c>
      <c r="FPZ73" s="59" t="s">
        <v>397</v>
      </c>
      <c r="FQA73" s="59" t="s">
        <v>398</v>
      </c>
      <c r="FQD73" s="59">
        <v>136942.87</v>
      </c>
      <c r="FQE73" s="59">
        <v>7</v>
      </c>
      <c r="FQF73" s="59">
        <v>44368</v>
      </c>
      <c r="FQG73" s="59" t="s">
        <v>396</v>
      </c>
      <c r="FQH73" s="59" t="s">
        <v>397</v>
      </c>
      <c r="FQI73" s="59" t="s">
        <v>398</v>
      </c>
      <c r="FQL73" s="59">
        <v>136942.87</v>
      </c>
      <c r="FQM73" s="59">
        <v>7</v>
      </c>
      <c r="FQN73" s="59">
        <v>44368</v>
      </c>
      <c r="FQO73" s="59" t="s">
        <v>396</v>
      </c>
      <c r="FQP73" s="59" t="s">
        <v>397</v>
      </c>
      <c r="FQQ73" s="59" t="s">
        <v>398</v>
      </c>
      <c r="FQT73" s="59">
        <v>136942.87</v>
      </c>
      <c r="FQU73" s="59">
        <v>7</v>
      </c>
      <c r="FQV73" s="59">
        <v>44368</v>
      </c>
      <c r="FQW73" s="59" t="s">
        <v>396</v>
      </c>
      <c r="FQX73" s="59" t="s">
        <v>397</v>
      </c>
      <c r="FQY73" s="59" t="s">
        <v>398</v>
      </c>
      <c r="FRB73" s="59">
        <v>136942.87</v>
      </c>
      <c r="FRC73" s="59">
        <v>7</v>
      </c>
      <c r="FRD73" s="59">
        <v>44368</v>
      </c>
      <c r="FRE73" s="59" t="s">
        <v>396</v>
      </c>
      <c r="FRF73" s="59" t="s">
        <v>397</v>
      </c>
      <c r="FRG73" s="59" t="s">
        <v>398</v>
      </c>
      <c r="FRJ73" s="59">
        <v>136942.87</v>
      </c>
      <c r="FRK73" s="59">
        <v>7</v>
      </c>
      <c r="FRL73" s="59">
        <v>44368</v>
      </c>
      <c r="FRM73" s="59" t="s">
        <v>396</v>
      </c>
      <c r="FRN73" s="59" t="s">
        <v>397</v>
      </c>
      <c r="FRO73" s="59" t="s">
        <v>398</v>
      </c>
      <c r="FRR73" s="59">
        <v>136942.87</v>
      </c>
      <c r="FRS73" s="59">
        <v>7</v>
      </c>
      <c r="FRT73" s="59">
        <v>44368</v>
      </c>
      <c r="FRU73" s="59" t="s">
        <v>396</v>
      </c>
      <c r="FRV73" s="59" t="s">
        <v>397</v>
      </c>
      <c r="FRW73" s="59" t="s">
        <v>398</v>
      </c>
      <c r="FRZ73" s="59">
        <v>136942.87</v>
      </c>
      <c r="FSA73" s="59">
        <v>7</v>
      </c>
      <c r="FSB73" s="59">
        <v>44368</v>
      </c>
      <c r="FSC73" s="59" t="s">
        <v>396</v>
      </c>
      <c r="FSD73" s="59" t="s">
        <v>397</v>
      </c>
      <c r="FSE73" s="59" t="s">
        <v>398</v>
      </c>
      <c r="FSH73" s="59">
        <v>136942.87</v>
      </c>
      <c r="FSI73" s="59">
        <v>7</v>
      </c>
      <c r="FSJ73" s="59">
        <v>44368</v>
      </c>
      <c r="FSK73" s="59" t="s">
        <v>396</v>
      </c>
      <c r="FSL73" s="59" t="s">
        <v>397</v>
      </c>
      <c r="FSM73" s="59" t="s">
        <v>398</v>
      </c>
      <c r="FSP73" s="59">
        <v>136942.87</v>
      </c>
      <c r="FSQ73" s="59">
        <v>7</v>
      </c>
      <c r="FSR73" s="59">
        <v>44368</v>
      </c>
      <c r="FSS73" s="59" t="s">
        <v>396</v>
      </c>
      <c r="FST73" s="59" t="s">
        <v>397</v>
      </c>
      <c r="FSU73" s="59" t="s">
        <v>398</v>
      </c>
      <c r="FSX73" s="59">
        <v>136942.87</v>
      </c>
      <c r="FSY73" s="59">
        <v>7</v>
      </c>
      <c r="FSZ73" s="59">
        <v>44368</v>
      </c>
      <c r="FTA73" s="59" t="s">
        <v>396</v>
      </c>
      <c r="FTB73" s="59" t="s">
        <v>397</v>
      </c>
      <c r="FTC73" s="59" t="s">
        <v>398</v>
      </c>
      <c r="FTF73" s="59">
        <v>136942.87</v>
      </c>
      <c r="FTG73" s="59">
        <v>7</v>
      </c>
      <c r="FTH73" s="59">
        <v>44368</v>
      </c>
      <c r="FTI73" s="59" t="s">
        <v>396</v>
      </c>
      <c r="FTJ73" s="59" t="s">
        <v>397</v>
      </c>
      <c r="FTK73" s="59" t="s">
        <v>398</v>
      </c>
      <c r="FTN73" s="59">
        <v>136942.87</v>
      </c>
      <c r="FTO73" s="59">
        <v>7</v>
      </c>
      <c r="FTP73" s="59">
        <v>44368</v>
      </c>
      <c r="FTQ73" s="59" t="s">
        <v>396</v>
      </c>
      <c r="FTR73" s="59" t="s">
        <v>397</v>
      </c>
      <c r="FTS73" s="59" t="s">
        <v>398</v>
      </c>
      <c r="FTV73" s="59">
        <v>136942.87</v>
      </c>
      <c r="FTW73" s="59">
        <v>7</v>
      </c>
      <c r="FTX73" s="59">
        <v>44368</v>
      </c>
      <c r="FTY73" s="59" t="s">
        <v>396</v>
      </c>
      <c r="FTZ73" s="59" t="s">
        <v>397</v>
      </c>
      <c r="FUA73" s="59" t="s">
        <v>398</v>
      </c>
      <c r="FUD73" s="59">
        <v>136942.87</v>
      </c>
      <c r="FUE73" s="59">
        <v>7</v>
      </c>
      <c r="FUF73" s="59">
        <v>44368</v>
      </c>
      <c r="FUG73" s="59" t="s">
        <v>396</v>
      </c>
      <c r="FUH73" s="59" t="s">
        <v>397</v>
      </c>
      <c r="FUI73" s="59" t="s">
        <v>398</v>
      </c>
      <c r="FUL73" s="59">
        <v>136942.87</v>
      </c>
      <c r="FUM73" s="59">
        <v>7</v>
      </c>
      <c r="FUN73" s="59">
        <v>44368</v>
      </c>
      <c r="FUO73" s="59" t="s">
        <v>396</v>
      </c>
      <c r="FUP73" s="59" t="s">
        <v>397</v>
      </c>
      <c r="FUQ73" s="59" t="s">
        <v>398</v>
      </c>
      <c r="FUT73" s="59">
        <v>136942.87</v>
      </c>
      <c r="FUU73" s="59">
        <v>7</v>
      </c>
      <c r="FUV73" s="59">
        <v>44368</v>
      </c>
      <c r="FUW73" s="59" t="s">
        <v>396</v>
      </c>
      <c r="FUX73" s="59" t="s">
        <v>397</v>
      </c>
      <c r="FUY73" s="59" t="s">
        <v>398</v>
      </c>
      <c r="FVB73" s="59">
        <v>136942.87</v>
      </c>
      <c r="FVC73" s="59">
        <v>7</v>
      </c>
      <c r="FVD73" s="59">
        <v>44368</v>
      </c>
      <c r="FVE73" s="59" t="s">
        <v>396</v>
      </c>
      <c r="FVF73" s="59" t="s">
        <v>397</v>
      </c>
      <c r="FVG73" s="59" t="s">
        <v>398</v>
      </c>
      <c r="FVJ73" s="59">
        <v>136942.87</v>
      </c>
      <c r="FVK73" s="59">
        <v>7</v>
      </c>
      <c r="FVL73" s="59">
        <v>44368</v>
      </c>
      <c r="FVM73" s="59" t="s">
        <v>396</v>
      </c>
      <c r="FVN73" s="59" t="s">
        <v>397</v>
      </c>
      <c r="FVO73" s="59" t="s">
        <v>398</v>
      </c>
      <c r="FVR73" s="59">
        <v>136942.87</v>
      </c>
      <c r="FVS73" s="59">
        <v>7</v>
      </c>
      <c r="FVT73" s="59">
        <v>44368</v>
      </c>
      <c r="FVU73" s="59" t="s">
        <v>396</v>
      </c>
      <c r="FVV73" s="59" t="s">
        <v>397</v>
      </c>
      <c r="FVW73" s="59" t="s">
        <v>398</v>
      </c>
      <c r="FVZ73" s="59">
        <v>136942.87</v>
      </c>
      <c r="FWA73" s="59">
        <v>7</v>
      </c>
      <c r="FWB73" s="59">
        <v>44368</v>
      </c>
      <c r="FWC73" s="59" t="s">
        <v>396</v>
      </c>
      <c r="FWD73" s="59" t="s">
        <v>397</v>
      </c>
      <c r="FWE73" s="59" t="s">
        <v>398</v>
      </c>
      <c r="FWH73" s="59">
        <v>136942.87</v>
      </c>
      <c r="FWI73" s="59">
        <v>7</v>
      </c>
      <c r="FWJ73" s="59">
        <v>44368</v>
      </c>
      <c r="FWK73" s="59" t="s">
        <v>396</v>
      </c>
      <c r="FWL73" s="59" t="s">
        <v>397</v>
      </c>
      <c r="FWM73" s="59" t="s">
        <v>398</v>
      </c>
      <c r="FWP73" s="59">
        <v>136942.87</v>
      </c>
      <c r="FWQ73" s="59">
        <v>7</v>
      </c>
      <c r="FWR73" s="59">
        <v>44368</v>
      </c>
      <c r="FWS73" s="59" t="s">
        <v>396</v>
      </c>
      <c r="FWT73" s="59" t="s">
        <v>397</v>
      </c>
      <c r="FWU73" s="59" t="s">
        <v>398</v>
      </c>
      <c r="FWX73" s="59">
        <v>136942.87</v>
      </c>
      <c r="FWY73" s="59">
        <v>7</v>
      </c>
      <c r="FWZ73" s="59">
        <v>44368</v>
      </c>
      <c r="FXA73" s="59" t="s">
        <v>396</v>
      </c>
      <c r="FXB73" s="59" t="s">
        <v>397</v>
      </c>
      <c r="FXC73" s="59" t="s">
        <v>398</v>
      </c>
      <c r="FXF73" s="59">
        <v>136942.87</v>
      </c>
      <c r="FXG73" s="59">
        <v>7</v>
      </c>
      <c r="FXH73" s="59">
        <v>44368</v>
      </c>
      <c r="FXI73" s="59" t="s">
        <v>396</v>
      </c>
      <c r="FXJ73" s="59" t="s">
        <v>397</v>
      </c>
      <c r="FXK73" s="59" t="s">
        <v>398</v>
      </c>
      <c r="FXN73" s="59">
        <v>136942.87</v>
      </c>
      <c r="FXO73" s="59">
        <v>7</v>
      </c>
      <c r="FXP73" s="59">
        <v>44368</v>
      </c>
      <c r="FXQ73" s="59" t="s">
        <v>396</v>
      </c>
      <c r="FXR73" s="59" t="s">
        <v>397</v>
      </c>
      <c r="FXS73" s="59" t="s">
        <v>398</v>
      </c>
      <c r="FXV73" s="59">
        <v>136942.87</v>
      </c>
      <c r="FXW73" s="59">
        <v>7</v>
      </c>
      <c r="FXX73" s="59">
        <v>44368</v>
      </c>
      <c r="FXY73" s="59" t="s">
        <v>396</v>
      </c>
      <c r="FXZ73" s="59" t="s">
        <v>397</v>
      </c>
      <c r="FYA73" s="59" t="s">
        <v>398</v>
      </c>
      <c r="FYD73" s="59">
        <v>136942.87</v>
      </c>
      <c r="FYE73" s="59">
        <v>7</v>
      </c>
      <c r="FYF73" s="59">
        <v>44368</v>
      </c>
      <c r="FYG73" s="59" t="s">
        <v>396</v>
      </c>
      <c r="FYH73" s="59" t="s">
        <v>397</v>
      </c>
      <c r="FYI73" s="59" t="s">
        <v>398</v>
      </c>
      <c r="FYL73" s="59">
        <v>136942.87</v>
      </c>
      <c r="FYM73" s="59">
        <v>7</v>
      </c>
      <c r="FYN73" s="59">
        <v>44368</v>
      </c>
      <c r="FYO73" s="59" t="s">
        <v>396</v>
      </c>
      <c r="FYP73" s="59" t="s">
        <v>397</v>
      </c>
      <c r="FYQ73" s="59" t="s">
        <v>398</v>
      </c>
      <c r="FYT73" s="59">
        <v>136942.87</v>
      </c>
      <c r="FYU73" s="59">
        <v>7</v>
      </c>
      <c r="FYV73" s="59">
        <v>44368</v>
      </c>
      <c r="FYW73" s="59" t="s">
        <v>396</v>
      </c>
      <c r="FYX73" s="59" t="s">
        <v>397</v>
      </c>
      <c r="FYY73" s="59" t="s">
        <v>398</v>
      </c>
      <c r="FZB73" s="59">
        <v>136942.87</v>
      </c>
      <c r="FZC73" s="59">
        <v>7</v>
      </c>
      <c r="FZD73" s="59">
        <v>44368</v>
      </c>
      <c r="FZE73" s="59" t="s">
        <v>396</v>
      </c>
      <c r="FZF73" s="59" t="s">
        <v>397</v>
      </c>
      <c r="FZG73" s="59" t="s">
        <v>398</v>
      </c>
      <c r="FZJ73" s="59">
        <v>136942.87</v>
      </c>
      <c r="FZK73" s="59">
        <v>7</v>
      </c>
      <c r="FZL73" s="59">
        <v>44368</v>
      </c>
      <c r="FZM73" s="59" t="s">
        <v>396</v>
      </c>
      <c r="FZN73" s="59" t="s">
        <v>397</v>
      </c>
      <c r="FZO73" s="59" t="s">
        <v>398</v>
      </c>
      <c r="FZR73" s="59">
        <v>136942.87</v>
      </c>
      <c r="FZS73" s="59">
        <v>7</v>
      </c>
      <c r="FZT73" s="59">
        <v>44368</v>
      </c>
      <c r="FZU73" s="59" t="s">
        <v>396</v>
      </c>
      <c r="FZV73" s="59" t="s">
        <v>397</v>
      </c>
      <c r="FZW73" s="59" t="s">
        <v>398</v>
      </c>
      <c r="FZZ73" s="59">
        <v>136942.87</v>
      </c>
      <c r="GAA73" s="59">
        <v>7</v>
      </c>
      <c r="GAB73" s="59">
        <v>44368</v>
      </c>
      <c r="GAC73" s="59" t="s">
        <v>396</v>
      </c>
      <c r="GAD73" s="59" t="s">
        <v>397</v>
      </c>
      <c r="GAE73" s="59" t="s">
        <v>398</v>
      </c>
      <c r="GAH73" s="59">
        <v>136942.87</v>
      </c>
      <c r="GAI73" s="59">
        <v>7</v>
      </c>
      <c r="GAJ73" s="59">
        <v>44368</v>
      </c>
      <c r="GAK73" s="59" t="s">
        <v>396</v>
      </c>
      <c r="GAL73" s="59" t="s">
        <v>397</v>
      </c>
      <c r="GAM73" s="59" t="s">
        <v>398</v>
      </c>
      <c r="GAP73" s="59">
        <v>136942.87</v>
      </c>
      <c r="GAQ73" s="59">
        <v>7</v>
      </c>
      <c r="GAR73" s="59">
        <v>44368</v>
      </c>
      <c r="GAS73" s="59" t="s">
        <v>396</v>
      </c>
      <c r="GAT73" s="59" t="s">
        <v>397</v>
      </c>
      <c r="GAU73" s="59" t="s">
        <v>398</v>
      </c>
      <c r="GAX73" s="59">
        <v>136942.87</v>
      </c>
      <c r="GAY73" s="59">
        <v>7</v>
      </c>
      <c r="GAZ73" s="59">
        <v>44368</v>
      </c>
      <c r="GBA73" s="59" t="s">
        <v>396</v>
      </c>
      <c r="GBB73" s="59" t="s">
        <v>397</v>
      </c>
      <c r="GBC73" s="59" t="s">
        <v>398</v>
      </c>
      <c r="GBF73" s="59">
        <v>136942.87</v>
      </c>
      <c r="GBG73" s="59">
        <v>7</v>
      </c>
      <c r="GBH73" s="59">
        <v>44368</v>
      </c>
      <c r="GBI73" s="59" t="s">
        <v>396</v>
      </c>
      <c r="GBJ73" s="59" t="s">
        <v>397</v>
      </c>
      <c r="GBK73" s="59" t="s">
        <v>398</v>
      </c>
      <c r="GBN73" s="59">
        <v>136942.87</v>
      </c>
      <c r="GBO73" s="59">
        <v>7</v>
      </c>
      <c r="GBP73" s="59">
        <v>44368</v>
      </c>
      <c r="GBQ73" s="59" t="s">
        <v>396</v>
      </c>
      <c r="GBR73" s="59" t="s">
        <v>397</v>
      </c>
      <c r="GBS73" s="59" t="s">
        <v>398</v>
      </c>
      <c r="GBV73" s="59">
        <v>136942.87</v>
      </c>
      <c r="GBW73" s="59">
        <v>7</v>
      </c>
      <c r="GBX73" s="59">
        <v>44368</v>
      </c>
      <c r="GBY73" s="59" t="s">
        <v>396</v>
      </c>
      <c r="GBZ73" s="59" t="s">
        <v>397</v>
      </c>
      <c r="GCA73" s="59" t="s">
        <v>398</v>
      </c>
      <c r="GCD73" s="59">
        <v>136942.87</v>
      </c>
      <c r="GCE73" s="59">
        <v>7</v>
      </c>
      <c r="GCF73" s="59">
        <v>44368</v>
      </c>
      <c r="GCG73" s="59" t="s">
        <v>396</v>
      </c>
      <c r="GCH73" s="59" t="s">
        <v>397</v>
      </c>
      <c r="GCI73" s="59" t="s">
        <v>398</v>
      </c>
      <c r="GCL73" s="59">
        <v>136942.87</v>
      </c>
      <c r="GCM73" s="59">
        <v>7</v>
      </c>
      <c r="GCN73" s="59">
        <v>44368</v>
      </c>
      <c r="GCO73" s="59" t="s">
        <v>396</v>
      </c>
      <c r="GCP73" s="59" t="s">
        <v>397</v>
      </c>
      <c r="GCQ73" s="59" t="s">
        <v>398</v>
      </c>
      <c r="GCT73" s="59">
        <v>136942.87</v>
      </c>
      <c r="GCU73" s="59">
        <v>7</v>
      </c>
      <c r="GCV73" s="59">
        <v>44368</v>
      </c>
      <c r="GCW73" s="59" t="s">
        <v>396</v>
      </c>
      <c r="GCX73" s="59" t="s">
        <v>397</v>
      </c>
      <c r="GCY73" s="59" t="s">
        <v>398</v>
      </c>
      <c r="GDB73" s="59">
        <v>136942.87</v>
      </c>
      <c r="GDC73" s="59">
        <v>7</v>
      </c>
      <c r="GDD73" s="59">
        <v>44368</v>
      </c>
      <c r="GDE73" s="59" t="s">
        <v>396</v>
      </c>
      <c r="GDF73" s="59" t="s">
        <v>397</v>
      </c>
      <c r="GDG73" s="59" t="s">
        <v>398</v>
      </c>
      <c r="GDJ73" s="59">
        <v>136942.87</v>
      </c>
      <c r="GDK73" s="59">
        <v>7</v>
      </c>
      <c r="GDL73" s="59">
        <v>44368</v>
      </c>
      <c r="GDM73" s="59" t="s">
        <v>396</v>
      </c>
      <c r="GDN73" s="59" t="s">
        <v>397</v>
      </c>
      <c r="GDO73" s="59" t="s">
        <v>398</v>
      </c>
      <c r="GDR73" s="59">
        <v>136942.87</v>
      </c>
      <c r="GDS73" s="59">
        <v>7</v>
      </c>
      <c r="GDT73" s="59">
        <v>44368</v>
      </c>
      <c r="GDU73" s="59" t="s">
        <v>396</v>
      </c>
      <c r="GDV73" s="59" t="s">
        <v>397</v>
      </c>
      <c r="GDW73" s="59" t="s">
        <v>398</v>
      </c>
      <c r="GDZ73" s="59">
        <v>136942.87</v>
      </c>
      <c r="GEA73" s="59">
        <v>7</v>
      </c>
      <c r="GEB73" s="59">
        <v>44368</v>
      </c>
      <c r="GEC73" s="59" t="s">
        <v>396</v>
      </c>
      <c r="GED73" s="59" t="s">
        <v>397</v>
      </c>
      <c r="GEE73" s="59" t="s">
        <v>398</v>
      </c>
      <c r="GEH73" s="59">
        <v>136942.87</v>
      </c>
      <c r="GEI73" s="59">
        <v>7</v>
      </c>
      <c r="GEJ73" s="59">
        <v>44368</v>
      </c>
      <c r="GEK73" s="59" t="s">
        <v>396</v>
      </c>
      <c r="GEL73" s="59" t="s">
        <v>397</v>
      </c>
      <c r="GEM73" s="59" t="s">
        <v>398</v>
      </c>
      <c r="GEP73" s="59">
        <v>136942.87</v>
      </c>
      <c r="GEQ73" s="59">
        <v>7</v>
      </c>
      <c r="GER73" s="59">
        <v>44368</v>
      </c>
      <c r="GES73" s="59" t="s">
        <v>396</v>
      </c>
      <c r="GET73" s="59" t="s">
        <v>397</v>
      </c>
      <c r="GEU73" s="59" t="s">
        <v>398</v>
      </c>
      <c r="GEX73" s="59">
        <v>136942.87</v>
      </c>
      <c r="GEY73" s="59">
        <v>7</v>
      </c>
      <c r="GEZ73" s="59">
        <v>44368</v>
      </c>
      <c r="GFA73" s="59" t="s">
        <v>396</v>
      </c>
      <c r="GFB73" s="59" t="s">
        <v>397</v>
      </c>
      <c r="GFC73" s="59" t="s">
        <v>398</v>
      </c>
      <c r="GFF73" s="59">
        <v>136942.87</v>
      </c>
      <c r="GFG73" s="59">
        <v>7</v>
      </c>
      <c r="GFH73" s="59">
        <v>44368</v>
      </c>
      <c r="GFI73" s="59" t="s">
        <v>396</v>
      </c>
      <c r="GFJ73" s="59" t="s">
        <v>397</v>
      </c>
      <c r="GFK73" s="59" t="s">
        <v>398</v>
      </c>
      <c r="GFN73" s="59">
        <v>136942.87</v>
      </c>
      <c r="GFO73" s="59">
        <v>7</v>
      </c>
      <c r="GFP73" s="59">
        <v>44368</v>
      </c>
      <c r="GFQ73" s="59" t="s">
        <v>396</v>
      </c>
      <c r="GFR73" s="59" t="s">
        <v>397</v>
      </c>
      <c r="GFS73" s="59" t="s">
        <v>398</v>
      </c>
      <c r="GFV73" s="59">
        <v>136942.87</v>
      </c>
      <c r="GFW73" s="59">
        <v>7</v>
      </c>
      <c r="GFX73" s="59">
        <v>44368</v>
      </c>
      <c r="GFY73" s="59" t="s">
        <v>396</v>
      </c>
      <c r="GFZ73" s="59" t="s">
        <v>397</v>
      </c>
      <c r="GGA73" s="59" t="s">
        <v>398</v>
      </c>
      <c r="GGD73" s="59">
        <v>136942.87</v>
      </c>
      <c r="GGE73" s="59">
        <v>7</v>
      </c>
      <c r="GGF73" s="59">
        <v>44368</v>
      </c>
      <c r="GGG73" s="59" t="s">
        <v>396</v>
      </c>
      <c r="GGH73" s="59" t="s">
        <v>397</v>
      </c>
      <c r="GGI73" s="59" t="s">
        <v>398</v>
      </c>
      <c r="GGL73" s="59">
        <v>136942.87</v>
      </c>
      <c r="GGM73" s="59">
        <v>7</v>
      </c>
      <c r="GGN73" s="59">
        <v>44368</v>
      </c>
      <c r="GGO73" s="59" t="s">
        <v>396</v>
      </c>
      <c r="GGP73" s="59" t="s">
        <v>397</v>
      </c>
      <c r="GGQ73" s="59" t="s">
        <v>398</v>
      </c>
      <c r="GGT73" s="59">
        <v>136942.87</v>
      </c>
      <c r="GGU73" s="59">
        <v>7</v>
      </c>
      <c r="GGV73" s="59">
        <v>44368</v>
      </c>
      <c r="GGW73" s="59" t="s">
        <v>396</v>
      </c>
      <c r="GGX73" s="59" t="s">
        <v>397</v>
      </c>
      <c r="GGY73" s="59" t="s">
        <v>398</v>
      </c>
      <c r="GHB73" s="59">
        <v>136942.87</v>
      </c>
      <c r="GHC73" s="59">
        <v>7</v>
      </c>
      <c r="GHD73" s="59">
        <v>44368</v>
      </c>
      <c r="GHE73" s="59" t="s">
        <v>396</v>
      </c>
      <c r="GHF73" s="59" t="s">
        <v>397</v>
      </c>
      <c r="GHG73" s="59" t="s">
        <v>398</v>
      </c>
      <c r="GHJ73" s="59">
        <v>136942.87</v>
      </c>
      <c r="GHK73" s="59">
        <v>7</v>
      </c>
      <c r="GHL73" s="59">
        <v>44368</v>
      </c>
      <c r="GHM73" s="59" t="s">
        <v>396</v>
      </c>
      <c r="GHN73" s="59" t="s">
        <v>397</v>
      </c>
      <c r="GHO73" s="59" t="s">
        <v>398</v>
      </c>
      <c r="GHR73" s="59">
        <v>136942.87</v>
      </c>
      <c r="GHS73" s="59">
        <v>7</v>
      </c>
      <c r="GHT73" s="59">
        <v>44368</v>
      </c>
      <c r="GHU73" s="59" t="s">
        <v>396</v>
      </c>
      <c r="GHV73" s="59" t="s">
        <v>397</v>
      </c>
      <c r="GHW73" s="59" t="s">
        <v>398</v>
      </c>
      <c r="GHZ73" s="59">
        <v>136942.87</v>
      </c>
      <c r="GIA73" s="59">
        <v>7</v>
      </c>
      <c r="GIB73" s="59">
        <v>44368</v>
      </c>
      <c r="GIC73" s="59" t="s">
        <v>396</v>
      </c>
      <c r="GID73" s="59" t="s">
        <v>397</v>
      </c>
      <c r="GIE73" s="59" t="s">
        <v>398</v>
      </c>
      <c r="GIH73" s="59">
        <v>136942.87</v>
      </c>
      <c r="GII73" s="59">
        <v>7</v>
      </c>
      <c r="GIJ73" s="59">
        <v>44368</v>
      </c>
      <c r="GIK73" s="59" t="s">
        <v>396</v>
      </c>
      <c r="GIL73" s="59" t="s">
        <v>397</v>
      </c>
      <c r="GIM73" s="59" t="s">
        <v>398</v>
      </c>
      <c r="GIP73" s="59">
        <v>136942.87</v>
      </c>
      <c r="GIQ73" s="59">
        <v>7</v>
      </c>
      <c r="GIR73" s="59">
        <v>44368</v>
      </c>
      <c r="GIS73" s="59" t="s">
        <v>396</v>
      </c>
      <c r="GIT73" s="59" t="s">
        <v>397</v>
      </c>
      <c r="GIU73" s="59" t="s">
        <v>398</v>
      </c>
      <c r="GIX73" s="59">
        <v>136942.87</v>
      </c>
      <c r="GIY73" s="59">
        <v>7</v>
      </c>
      <c r="GIZ73" s="59">
        <v>44368</v>
      </c>
      <c r="GJA73" s="59" t="s">
        <v>396</v>
      </c>
      <c r="GJB73" s="59" t="s">
        <v>397</v>
      </c>
      <c r="GJC73" s="59" t="s">
        <v>398</v>
      </c>
      <c r="GJF73" s="59">
        <v>136942.87</v>
      </c>
      <c r="GJG73" s="59">
        <v>7</v>
      </c>
      <c r="GJH73" s="59">
        <v>44368</v>
      </c>
      <c r="GJI73" s="59" t="s">
        <v>396</v>
      </c>
      <c r="GJJ73" s="59" t="s">
        <v>397</v>
      </c>
      <c r="GJK73" s="59" t="s">
        <v>398</v>
      </c>
      <c r="GJN73" s="59">
        <v>136942.87</v>
      </c>
      <c r="GJO73" s="59">
        <v>7</v>
      </c>
      <c r="GJP73" s="59">
        <v>44368</v>
      </c>
      <c r="GJQ73" s="59" t="s">
        <v>396</v>
      </c>
      <c r="GJR73" s="59" t="s">
        <v>397</v>
      </c>
      <c r="GJS73" s="59" t="s">
        <v>398</v>
      </c>
      <c r="GJV73" s="59">
        <v>136942.87</v>
      </c>
      <c r="GJW73" s="59">
        <v>7</v>
      </c>
      <c r="GJX73" s="59">
        <v>44368</v>
      </c>
      <c r="GJY73" s="59" t="s">
        <v>396</v>
      </c>
      <c r="GJZ73" s="59" t="s">
        <v>397</v>
      </c>
      <c r="GKA73" s="59" t="s">
        <v>398</v>
      </c>
      <c r="GKD73" s="59">
        <v>136942.87</v>
      </c>
      <c r="GKE73" s="59">
        <v>7</v>
      </c>
      <c r="GKF73" s="59">
        <v>44368</v>
      </c>
      <c r="GKG73" s="59" t="s">
        <v>396</v>
      </c>
      <c r="GKH73" s="59" t="s">
        <v>397</v>
      </c>
      <c r="GKI73" s="59" t="s">
        <v>398</v>
      </c>
      <c r="GKL73" s="59">
        <v>136942.87</v>
      </c>
      <c r="GKM73" s="59">
        <v>7</v>
      </c>
      <c r="GKN73" s="59">
        <v>44368</v>
      </c>
      <c r="GKO73" s="59" t="s">
        <v>396</v>
      </c>
      <c r="GKP73" s="59" t="s">
        <v>397</v>
      </c>
      <c r="GKQ73" s="59" t="s">
        <v>398</v>
      </c>
      <c r="GKT73" s="59">
        <v>136942.87</v>
      </c>
      <c r="GKU73" s="59">
        <v>7</v>
      </c>
      <c r="GKV73" s="59">
        <v>44368</v>
      </c>
      <c r="GKW73" s="59" t="s">
        <v>396</v>
      </c>
      <c r="GKX73" s="59" t="s">
        <v>397</v>
      </c>
      <c r="GKY73" s="59" t="s">
        <v>398</v>
      </c>
      <c r="GLB73" s="59">
        <v>136942.87</v>
      </c>
      <c r="GLC73" s="59">
        <v>7</v>
      </c>
      <c r="GLD73" s="59">
        <v>44368</v>
      </c>
      <c r="GLE73" s="59" t="s">
        <v>396</v>
      </c>
      <c r="GLF73" s="59" t="s">
        <v>397</v>
      </c>
      <c r="GLG73" s="59" t="s">
        <v>398</v>
      </c>
      <c r="GLJ73" s="59">
        <v>136942.87</v>
      </c>
      <c r="GLK73" s="59">
        <v>7</v>
      </c>
      <c r="GLL73" s="59">
        <v>44368</v>
      </c>
      <c r="GLM73" s="59" t="s">
        <v>396</v>
      </c>
      <c r="GLN73" s="59" t="s">
        <v>397</v>
      </c>
      <c r="GLO73" s="59" t="s">
        <v>398</v>
      </c>
      <c r="GLR73" s="59">
        <v>136942.87</v>
      </c>
      <c r="GLS73" s="59">
        <v>7</v>
      </c>
      <c r="GLT73" s="59">
        <v>44368</v>
      </c>
      <c r="GLU73" s="59" t="s">
        <v>396</v>
      </c>
      <c r="GLV73" s="59" t="s">
        <v>397</v>
      </c>
      <c r="GLW73" s="59" t="s">
        <v>398</v>
      </c>
      <c r="GLZ73" s="59">
        <v>136942.87</v>
      </c>
      <c r="GMA73" s="59">
        <v>7</v>
      </c>
      <c r="GMB73" s="59">
        <v>44368</v>
      </c>
      <c r="GMC73" s="59" t="s">
        <v>396</v>
      </c>
      <c r="GMD73" s="59" t="s">
        <v>397</v>
      </c>
      <c r="GME73" s="59" t="s">
        <v>398</v>
      </c>
      <c r="GMH73" s="59">
        <v>136942.87</v>
      </c>
      <c r="GMI73" s="59">
        <v>7</v>
      </c>
      <c r="GMJ73" s="59">
        <v>44368</v>
      </c>
      <c r="GMK73" s="59" t="s">
        <v>396</v>
      </c>
      <c r="GML73" s="59" t="s">
        <v>397</v>
      </c>
      <c r="GMM73" s="59" t="s">
        <v>398</v>
      </c>
      <c r="GMP73" s="59">
        <v>136942.87</v>
      </c>
      <c r="GMQ73" s="59">
        <v>7</v>
      </c>
      <c r="GMR73" s="59">
        <v>44368</v>
      </c>
      <c r="GMS73" s="59" t="s">
        <v>396</v>
      </c>
      <c r="GMT73" s="59" t="s">
        <v>397</v>
      </c>
      <c r="GMU73" s="59" t="s">
        <v>398</v>
      </c>
      <c r="GMX73" s="59">
        <v>136942.87</v>
      </c>
      <c r="GMY73" s="59">
        <v>7</v>
      </c>
      <c r="GMZ73" s="59">
        <v>44368</v>
      </c>
      <c r="GNA73" s="59" t="s">
        <v>396</v>
      </c>
      <c r="GNB73" s="59" t="s">
        <v>397</v>
      </c>
      <c r="GNC73" s="59" t="s">
        <v>398</v>
      </c>
      <c r="GNF73" s="59">
        <v>136942.87</v>
      </c>
      <c r="GNG73" s="59">
        <v>7</v>
      </c>
      <c r="GNH73" s="59">
        <v>44368</v>
      </c>
      <c r="GNI73" s="59" t="s">
        <v>396</v>
      </c>
      <c r="GNJ73" s="59" t="s">
        <v>397</v>
      </c>
      <c r="GNK73" s="59" t="s">
        <v>398</v>
      </c>
      <c r="GNN73" s="59">
        <v>136942.87</v>
      </c>
      <c r="GNO73" s="59">
        <v>7</v>
      </c>
      <c r="GNP73" s="59">
        <v>44368</v>
      </c>
      <c r="GNQ73" s="59" t="s">
        <v>396</v>
      </c>
      <c r="GNR73" s="59" t="s">
        <v>397</v>
      </c>
      <c r="GNS73" s="59" t="s">
        <v>398</v>
      </c>
      <c r="GNV73" s="59">
        <v>136942.87</v>
      </c>
      <c r="GNW73" s="59">
        <v>7</v>
      </c>
      <c r="GNX73" s="59">
        <v>44368</v>
      </c>
      <c r="GNY73" s="59" t="s">
        <v>396</v>
      </c>
      <c r="GNZ73" s="59" t="s">
        <v>397</v>
      </c>
      <c r="GOA73" s="59" t="s">
        <v>398</v>
      </c>
      <c r="GOD73" s="59">
        <v>136942.87</v>
      </c>
      <c r="GOE73" s="59">
        <v>7</v>
      </c>
      <c r="GOF73" s="59">
        <v>44368</v>
      </c>
      <c r="GOG73" s="59" t="s">
        <v>396</v>
      </c>
      <c r="GOH73" s="59" t="s">
        <v>397</v>
      </c>
      <c r="GOI73" s="59" t="s">
        <v>398</v>
      </c>
      <c r="GOL73" s="59">
        <v>136942.87</v>
      </c>
      <c r="GOM73" s="59">
        <v>7</v>
      </c>
      <c r="GON73" s="59">
        <v>44368</v>
      </c>
      <c r="GOO73" s="59" t="s">
        <v>396</v>
      </c>
      <c r="GOP73" s="59" t="s">
        <v>397</v>
      </c>
      <c r="GOQ73" s="59" t="s">
        <v>398</v>
      </c>
      <c r="GOT73" s="59">
        <v>136942.87</v>
      </c>
      <c r="GOU73" s="59">
        <v>7</v>
      </c>
      <c r="GOV73" s="59">
        <v>44368</v>
      </c>
      <c r="GOW73" s="59" t="s">
        <v>396</v>
      </c>
      <c r="GOX73" s="59" t="s">
        <v>397</v>
      </c>
      <c r="GOY73" s="59" t="s">
        <v>398</v>
      </c>
      <c r="GPB73" s="59">
        <v>136942.87</v>
      </c>
      <c r="GPC73" s="59">
        <v>7</v>
      </c>
      <c r="GPD73" s="59">
        <v>44368</v>
      </c>
      <c r="GPE73" s="59" t="s">
        <v>396</v>
      </c>
      <c r="GPF73" s="59" t="s">
        <v>397</v>
      </c>
      <c r="GPG73" s="59" t="s">
        <v>398</v>
      </c>
      <c r="GPJ73" s="59">
        <v>136942.87</v>
      </c>
      <c r="GPK73" s="59">
        <v>7</v>
      </c>
      <c r="GPL73" s="59">
        <v>44368</v>
      </c>
      <c r="GPM73" s="59" t="s">
        <v>396</v>
      </c>
      <c r="GPN73" s="59" t="s">
        <v>397</v>
      </c>
      <c r="GPO73" s="59" t="s">
        <v>398</v>
      </c>
      <c r="GPR73" s="59">
        <v>136942.87</v>
      </c>
      <c r="GPS73" s="59">
        <v>7</v>
      </c>
      <c r="GPT73" s="59">
        <v>44368</v>
      </c>
      <c r="GPU73" s="59" t="s">
        <v>396</v>
      </c>
      <c r="GPV73" s="59" t="s">
        <v>397</v>
      </c>
      <c r="GPW73" s="59" t="s">
        <v>398</v>
      </c>
      <c r="GPZ73" s="59">
        <v>136942.87</v>
      </c>
      <c r="GQA73" s="59">
        <v>7</v>
      </c>
      <c r="GQB73" s="59">
        <v>44368</v>
      </c>
      <c r="GQC73" s="59" t="s">
        <v>396</v>
      </c>
      <c r="GQD73" s="59" t="s">
        <v>397</v>
      </c>
      <c r="GQE73" s="59" t="s">
        <v>398</v>
      </c>
      <c r="GQH73" s="59">
        <v>136942.87</v>
      </c>
      <c r="GQI73" s="59">
        <v>7</v>
      </c>
      <c r="GQJ73" s="59">
        <v>44368</v>
      </c>
      <c r="GQK73" s="59" t="s">
        <v>396</v>
      </c>
      <c r="GQL73" s="59" t="s">
        <v>397</v>
      </c>
      <c r="GQM73" s="59" t="s">
        <v>398</v>
      </c>
      <c r="GQP73" s="59">
        <v>136942.87</v>
      </c>
      <c r="GQQ73" s="59">
        <v>7</v>
      </c>
      <c r="GQR73" s="59">
        <v>44368</v>
      </c>
      <c r="GQS73" s="59" t="s">
        <v>396</v>
      </c>
      <c r="GQT73" s="59" t="s">
        <v>397</v>
      </c>
      <c r="GQU73" s="59" t="s">
        <v>398</v>
      </c>
      <c r="GQX73" s="59">
        <v>136942.87</v>
      </c>
      <c r="GQY73" s="59">
        <v>7</v>
      </c>
      <c r="GQZ73" s="59">
        <v>44368</v>
      </c>
      <c r="GRA73" s="59" t="s">
        <v>396</v>
      </c>
      <c r="GRB73" s="59" t="s">
        <v>397</v>
      </c>
      <c r="GRC73" s="59" t="s">
        <v>398</v>
      </c>
      <c r="GRF73" s="59">
        <v>136942.87</v>
      </c>
      <c r="GRG73" s="59">
        <v>7</v>
      </c>
      <c r="GRH73" s="59">
        <v>44368</v>
      </c>
      <c r="GRI73" s="59" t="s">
        <v>396</v>
      </c>
      <c r="GRJ73" s="59" t="s">
        <v>397</v>
      </c>
      <c r="GRK73" s="59" t="s">
        <v>398</v>
      </c>
      <c r="GRN73" s="59">
        <v>136942.87</v>
      </c>
      <c r="GRO73" s="59">
        <v>7</v>
      </c>
      <c r="GRP73" s="59">
        <v>44368</v>
      </c>
      <c r="GRQ73" s="59" t="s">
        <v>396</v>
      </c>
      <c r="GRR73" s="59" t="s">
        <v>397</v>
      </c>
      <c r="GRS73" s="59" t="s">
        <v>398</v>
      </c>
      <c r="GRV73" s="59">
        <v>136942.87</v>
      </c>
      <c r="GRW73" s="59">
        <v>7</v>
      </c>
      <c r="GRX73" s="59">
        <v>44368</v>
      </c>
      <c r="GRY73" s="59" t="s">
        <v>396</v>
      </c>
      <c r="GRZ73" s="59" t="s">
        <v>397</v>
      </c>
      <c r="GSA73" s="59" t="s">
        <v>398</v>
      </c>
      <c r="GSD73" s="59">
        <v>136942.87</v>
      </c>
      <c r="GSE73" s="59">
        <v>7</v>
      </c>
      <c r="GSF73" s="59">
        <v>44368</v>
      </c>
      <c r="GSG73" s="59" t="s">
        <v>396</v>
      </c>
      <c r="GSH73" s="59" t="s">
        <v>397</v>
      </c>
      <c r="GSI73" s="59" t="s">
        <v>398</v>
      </c>
      <c r="GSL73" s="59">
        <v>136942.87</v>
      </c>
      <c r="GSM73" s="59">
        <v>7</v>
      </c>
      <c r="GSN73" s="59">
        <v>44368</v>
      </c>
      <c r="GSO73" s="59" t="s">
        <v>396</v>
      </c>
      <c r="GSP73" s="59" t="s">
        <v>397</v>
      </c>
      <c r="GSQ73" s="59" t="s">
        <v>398</v>
      </c>
      <c r="GST73" s="59">
        <v>136942.87</v>
      </c>
      <c r="GSU73" s="59">
        <v>7</v>
      </c>
      <c r="GSV73" s="59">
        <v>44368</v>
      </c>
      <c r="GSW73" s="59" t="s">
        <v>396</v>
      </c>
      <c r="GSX73" s="59" t="s">
        <v>397</v>
      </c>
      <c r="GSY73" s="59" t="s">
        <v>398</v>
      </c>
      <c r="GTB73" s="59">
        <v>136942.87</v>
      </c>
      <c r="GTC73" s="59">
        <v>7</v>
      </c>
      <c r="GTD73" s="59">
        <v>44368</v>
      </c>
      <c r="GTE73" s="59" t="s">
        <v>396</v>
      </c>
      <c r="GTF73" s="59" t="s">
        <v>397</v>
      </c>
      <c r="GTG73" s="59" t="s">
        <v>398</v>
      </c>
      <c r="GTJ73" s="59">
        <v>136942.87</v>
      </c>
      <c r="GTK73" s="59">
        <v>7</v>
      </c>
      <c r="GTL73" s="59">
        <v>44368</v>
      </c>
      <c r="GTM73" s="59" t="s">
        <v>396</v>
      </c>
      <c r="GTN73" s="59" t="s">
        <v>397</v>
      </c>
      <c r="GTO73" s="59" t="s">
        <v>398</v>
      </c>
      <c r="GTR73" s="59">
        <v>136942.87</v>
      </c>
      <c r="GTS73" s="59">
        <v>7</v>
      </c>
      <c r="GTT73" s="59">
        <v>44368</v>
      </c>
      <c r="GTU73" s="59" t="s">
        <v>396</v>
      </c>
      <c r="GTV73" s="59" t="s">
        <v>397</v>
      </c>
      <c r="GTW73" s="59" t="s">
        <v>398</v>
      </c>
      <c r="GTZ73" s="59">
        <v>136942.87</v>
      </c>
      <c r="GUA73" s="59">
        <v>7</v>
      </c>
      <c r="GUB73" s="59">
        <v>44368</v>
      </c>
      <c r="GUC73" s="59" t="s">
        <v>396</v>
      </c>
      <c r="GUD73" s="59" t="s">
        <v>397</v>
      </c>
      <c r="GUE73" s="59" t="s">
        <v>398</v>
      </c>
      <c r="GUH73" s="59">
        <v>136942.87</v>
      </c>
      <c r="GUI73" s="59">
        <v>7</v>
      </c>
      <c r="GUJ73" s="59">
        <v>44368</v>
      </c>
      <c r="GUK73" s="59" t="s">
        <v>396</v>
      </c>
      <c r="GUL73" s="59" t="s">
        <v>397</v>
      </c>
      <c r="GUM73" s="59" t="s">
        <v>398</v>
      </c>
      <c r="GUP73" s="59">
        <v>136942.87</v>
      </c>
      <c r="GUQ73" s="59">
        <v>7</v>
      </c>
      <c r="GUR73" s="59">
        <v>44368</v>
      </c>
      <c r="GUS73" s="59" t="s">
        <v>396</v>
      </c>
      <c r="GUT73" s="59" t="s">
        <v>397</v>
      </c>
      <c r="GUU73" s="59" t="s">
        <v>398</v>
      </c>
      <c r="GUX73" s="59">
        <v>136942.87</v>
      </c>
      <c r="GUY73" s="59">
        <v>7</v>
      </c>
      <c r="GUZ73" s="59">
        <v>44368</v>
      </c>
      <c r="GVA73" s="59" t="s">
        <v>396</v>
      </c>
      <c r="GVB73" s="59" t="s">
        <v>397</v>
      </c>
      <c r="GVC73" s="59" t="s">
        <v>398</v>
      </c>
      <c r="GVF73" s="59">
        <v>136942.87</v>
      </c>
      <c r="GVG73" s="59">
        <v>7</v>
      </c>
      <c r="GVH73" s="59">
        <v>44368</v>
      </c>
      <c r="GVI73" s="59" t="s">
        <v>396</v>
      </c>
      <c r="GVJ73" s="59" t="s">
        <v>397</v>
      </c>
      <c r="GVK73" s="59" t="s">
        <v>398</v>
      </c>
      <c r="GVN73" s="59">
        <v>136942.87</v>
      </c>
      <c r="GVO73" s="59">
        <v>7</v>
      </c>
      <c r="GVP73" s="59">
        <v>44368</v>
      </c>
      <c r="GVQ73" s="59" t="s">
        <v>396</v>
      </c>
      <c r="GVR73" s="59" t="s">
        <v>397</v>
      </c>
      <c r="GVS73" s="59" t="s">
        <v>398</v>
      </c>
      <c r="GVV73" s="59">
        <v>136942.87</v>
      </c>
      <c r="GVW73" s="59">
        <v>7</v>
      </c>
      <c r="GVX73" s="59">
        <v>44368</v>
      </c>
      <c r="GVY73" s="59" t="s">
        <v>396</v>
      </c>
      <c r="GVZ73" s="59" t="s">
        <v>397</v>
      </c>
      <c r="GWA73" s="59" t="s">
        <v>398</v>
      </c>
      <c r="GWD73" s="59">
        <v>136942.87</v>
      </c>
      <c r="GWE73" s="59">
        <v>7</v>
      </c>
      <c r="GWF73" s="59">
        <v>44368</v>
      </c>
      <c r="GWG73" s="59" t="s">
        <v>396</v>
      </c>
      <c r="GWH73" s="59" t="s">
        <v>397</v>
      </c>
      <c r="GWI73" s="59" t="s">
        <v>398</v>
      </c>
      <c r="GWL73" s="59">
        <v>136942.87</v>
      </c>
      <c r="GWM73" s="59">
        <v>7</v>
      </c>
      <c r="GWN73" s="59">
        <v>44368</v>
      </c>
      <c r="GWO73" s="59" t="s">
        <v>396</v>
      </c>
      <c r="GWP73" s="59" t="s">
        <v>397</v>
      </c>
      <c r="GWQ73" s="59" t="s">
        <v>398</v>
      </c>
      <c r="GWT73" s="59">
        <v>136942.87</v>
      </c>
      <c r="GWU73" s="59">
        <v>7</v>
      </c>
      <c r="GWV73" s="59">
        <v>44368</v>
      </c>
      <c r="GWW73" s="59" t="s">
        <v>396</v>
      </c>
      <c r="GWX73" s="59" t="s">
        <v>397</v>
      </c>
      <c r="GWY73" s="59" t="s">
        <v>398</v>
      </c>
      <c r="GXB73" s="59">
        <v>136942.87</v>
      </c>
      <c r="GXC73" s="59">
        <v>7</v>
      </c>
      <c r="GXD73" s="59">
        <v>44368</v>
      </c>
      <c r="GXE73" s="59" t="s">
        <v>396</v>
      </c>
      <c r="GXF73" s="59" t="s">
        <v>397</v>
      </c>
      <c r="GXG73" s="59" t="s">
        <v>398</v>
      </c>
      <c r="GXJ73" s="59">
        <v>136942.87</v>
      </c>
      <c r="GXK73" s="59">
        <v>7</v>
      </c>
      <c r="GXL73" s="59">
        <v>44368</v>
      </c>
      <c r="GXM73" s="59" t="s">
        <v>396</v>
      </c>
      <c r="GXN73" s="59" t="s">
        <v>397</v>
      </c>
      <c r="GXO73" s="59" t="s">
        <v>398</v>
      </c>
      <c r="GXR73" s="59">
        <v>136942.87</v>
      </c>
      <c r="GXS73" s="59">
        <v>7</v>
      </c>
      <c r="GXT73" s="59">
        <v>44368</v>
      </c>
      <c r="GXU73" s="59" t="s">
        <v>396</v>
      </c>
      <c r="GXV73" s="59" t="s">
        <v>397</v>
      </c>
      <c r="GXW73" s="59" t="s">
        <v>398</v>
      </c>
      <c r="GXZ73" s="59">
        <v>136942.87</v>
      </c>
      <c r="GYA73" s="59">
        <v>7</v>
      </c>
      <c r="GYB73" s="59">
        <v>44368</v>
      </c>
      <c r="GYC73" s="59" t="s">
        <v>396</v>
      </c>
      <c r="GYD73" s="59" t="s">
        <v>397</v>
      </c>
      <c r="GYE73" s="59" t="s">
        <v>398</v>
      </c>
      <c r="GYH73" s="59">
        <v>136942.87</v>
      </c>
      <c r="GYI73" s="59">
        <v>7</v>
      </c>
      <c r="GYJ73" s="59">
        <v>44368</v>
      </c>
      <c r="GYK73" s="59" t="s">
        <v>396</v>
      </c>
      <c r="GYL73" s="59" t="s">
        <v>397</v>
      </c>
      <c r="GYM73" s="59" t="s">
        <v>398</v>
      </c>
      <c r="GYP73" s="59">
        <v>136942.87</v>
      </c>
      <c r="GYQ73" s="59">
        <v>7</v>
      </c>
      <c r="GYR73" s="59">
        <v>44368</v>
      </c>
      <c r="GYS73" s="59" t="s">
        <v>396</v>
      </c>
      <c r="GYT73" s="59" t="s">
        <v>397</v>
      </c>
      <c r="GYU73" s="59" t="s">
        <v>398</v>
      </c>
      <c r="GYX73" s="59">
        <v>136942.87</v>
      </c>
      <c r="GYY73" s="59">
        <v>7</v>
      </c>
      <c r="GYZ73" s="59">
        <v>44368</v>
      </c>
      <c r="GZA73" s="59" t="s">
        <v>396</v>
      </c>
      <c r="GZB73" s="59" t="s">
        <v>397</v>
      </c>
      <c r="GZC73" s="59" t="s">
        <v>398</v>
      </c>
      <c r="GZF73" s="59">
        <v>136942.87</v>
      </c>
      <c r="GZG73" s="59">
        <v>7</v>
      </c>
      <c r="GZH73" s="59">
        <v>44368</v>
      </c>
      <c r="GZI73" s="59" t="s">
        <v>396</v>
      </c>
      <c r="GZJ73" s="59" t="s">
        <v>397</v>
      </c>
      <c r="GZK73" s="59" t="s">
        <v>398</v>
      </c>
      <c r="GZN73" s="59">
        <v>136942.87</v>
      </c>
      <c r="GZO73" s="59">
        <v>7</v>
      </c>
      <c r="GZP73" s="59">
        <v>44368</v>
      </c>
      <c r="GZQ73" s="59" t="s">
        <v>396</v>
      </c>
      <c r="GZR73" s="59" t="s">
        <v>397</v>
      </c>
      <c r="GZS73" s="59" t="s">
        <v>398</v>
      </c>
      <c r="GZV73" s="59">
        <v>136942.87</v>
      </c>
      <c r="GZW73" s="59">
        <v>7</v>
      </c>
      <c r="GZX73" s="59">
        <v>44368</v>
      </c>
      <c r="GZY73" s="59" t="s">
        <v>396</v>
      </c>
      <c r="GZZ73" s="59" t="s">
        <v>397</v>
      </c>
      <c r="HAA73" s="59" t="s">
        <v>398</v>
      </c>
      <c r="HAD73" s="59">
        <v>136942.87</v>
      </c>
      <c r="HAE73" s="59">
        <v>7</v>
      </c>
      <c r="HAF73" s="59">
        <v>44368</v>
      </c>
      <c r="HAG73" s="59" t="s">
        <v>396</v>
      </c>
      <c r="HAH73" s="59" t="s">
        <v>397</v>
      </c>
      <c r="HAI73" s="59" t="s">
        <v>398</v>
      </c>
      <c r="HAL73" s="59">
        <v>136942.87</v>
      </c>
      <c r="HAM73" s="59">
        <v>7</v>
      </c>
      <c r="HAN73" s="59">
        <v>44368</v>
      </c>
      <c r="HAO73" s="59" t="s">
        <v>396</v>
      </c>
      <c r="HAP73" s="59" t="s">
        <v>397</v>
      </c>
      <c r="HAQ73" s="59" t="s">
        <v>398</v>
      </c>
      <c r="HAT73" s="59">
        <v>136942.87</v>
      </c>
      <c r="HAU73" s="59">
        <v>7</v>
      </c>
      <c r="HAV73" s="59">
        <v>44368</v>
      </c>
      <c r="HAW73" s="59" t="s">
        <v>396</v>
      </c>
      <c r="HAX73" s="59" t="s">
        <v>397</v>
      </c>
      <c r="HAY73" s="59" t="s">
        <v>398</v>
      </c>
      <c r="HBB73" s="59">
        <v>136942.87</v>
      </c>
      <c r="HBC73" s="59">
        <v>7</v>
      </c>
      <c r="HBD73" s="59">
        <v>44368</v>
      </c>
      <c r="HBE73" s="59" t="s">
        <v>396</v>
      </c>
      <c r="HBF73" s="59" t="s">
        <v>397</v>
      </c>
      <c r="HBG73" s="59" t="s">
        <v>398</v>
      </c>
      <c r="HBJ73" s="59">
        <v>136942.87</v>
      </c>
      <c r="HBK73" s="59">
        <v>7</v>
      </c>
      <c r="HBL73" s="59">
        <v>44368</v>
      </c>
      <c r="HBM73" s="59" t="s">
        <v>396</v>
      </c>
      <c r="HBN73" s="59" t="s">
        <v>397</v>
      </c>
      <c r="HBO73" s="59" t="s">
        <v>398</v>
      </c>
      <c r="HBR73" s="59">
        <v>136942.87</v>
      </c>
      <c r="HBS73" s="59">
        <v>7</v>
      </c>
      <c r="HBT73" s="59">
        <v>44368</v>
      </c>
      <c r="HBU73" s="59" t="s">
        <v>396</v>
      </c>
      <c r="HBV73" s="59" t="s">
        <v>397</v>
      </c>
      <c r="HBW73" s="59" t="s">
        <v>398</v>
      </c>
      <c r="HBZ73" s="59">
        <v>136942.87</v>
      </c>
      <c r="HCA73" s="59">
        <v>7</v>
      </c>
      <c r="HCB73" s="59">
        <v>44368</v>
      </c>
      <c r="HCC73" s="59" t="s">
        <v>396</v>
      </c>
      <c r="HCD73" s="59" t="s">
        <v>397</v>
      </c>
      <c r="HCE73" s="59" t="s">
        <v>398</v>
      </c>
      <c r="HCH73" s="59">
        <v>136942.87</v>
      </c>
      <c r="HCI73" s="59">
        <v>7</v>
      </c>
      <c r="HCJ73" s="59">
        <v>44368</v>
      </c>
      <c r="HCK73" s="59" t="s">
        <v>396</v>
      </c>
      <c r="HCL73" s="59" t="s">
        <v>397</v>
      </c>
      <c r="HCM73" s="59" t="s">
        <v>398</v>
      </c>
      <c r="HCP73" s="59">
        <v>136942.87</v>
      </c>
      <c r="HCQ73" s="59">
        <v>7</v>
      </c>
      <c r="HCR73" s="59">
        <v>44368</v>
      </c>
      <c r="HCS73" s="59" t="s">
        <v>396</v>
      </c>
      <c r="HCT73" s="59" t="s">
        <v>397</v>
      </c>
      <c r="HCU73" s="59" t="s">
        <v>398</v>
      </c>
      <c r="HCX73" s="59">
        <v>136942.87</v>
      </c>
      <c r="HCY73" s="59">
        <v>7</v>
      </c>
      <c r="HCZ73" s="59">
        <v>44368</v>
      </c>
      <c r="HDA73" s="59" t="s">
        <v>396</v>
      </c>
      <c r="HDB73" s="59" t="s">
        <v>397</v>
      </c>
      <c r="HDC73" s="59" t="s">
        <v>398</v>
      </c>
      <c r="HDF73" s="59">
        <v>136942.87</v>
      </c>
      <c r="HDG73" s="59">
        <v>7</v>
      </c>
      <c r="HDH73" s="59">
        <v>44368</v>
      </c>
      <c r="HDI73" s="59" t="s">
        <v>396</v>
      </c>
      <c r="HDJ73" s="59" t="s">
        <v>397</v>
      </c>
      <c r="HDK73" s="59" t="s">
        <v>398</v>
      </c>
      <c r="HDN73" s="59">
        <v>136942.87</v>
      </c>
      <c r="HDO73" s="59">
        <v>7</v>
      </c>
      <c r="HDP73" s="59">
        <v>44368</v>
      </c>
      <c r="HDQ73" s="59" t="s">
        <v>396</v>
      </c>
      <c r="HDR73" s="59" t="s">
        <v>397</v>
      </c>
      <c r="HDS73" s="59" t="s">
        <v>398</v>
      </c>
      <c r="HDV73" s="59">
        <v>136942.87</v>
      </c>
      <c r="HDW73" s="59">
        <v>7</v>
      </c>
      <c r="HDX73" s="59">
        <v>44368</v>
      </c>
      <c r="HDY73" s="59" t="s">
        <v>396</v>
      </c>
      <c r="HDZ73" s="59" t="s">
        <v>397</v>
      </c>
      <c r="HEA73" s="59" t="s">
        <v>398</v>
      </c>
      <c r="HED73" s="59">
        <v>136942.87</v>
      </c>
      <c r="HEE73" s="59">
        <v>7</v>
      </c>
      <c r="HEF73" s="59">
        <v>44368</v>
      </c>
      <c r="HEG73" s="59" t="s">
        <v>396</v>
      </c>
      <c r="HEH73" s="59" t="s">
        <v>397</v>
      </c>
      <c r="HEI73" s="59" t="s">
        <v>398</v>
      </c>
      <c r="HEL73" s="59">
        <v>136942.87</v>
      </c>
      <c r="HEM73" s="59">
        <v>7</v>
      </c>
      <c r="HEN73" s="59">
        <v>44368</v>
      </c>
      <c r="HEO73" s="59" t="s">
        <v>396</v>
      </c>
      <c r="HEP73" s="59" t="s">
        <v>397</v>
      </c>
      <c r="HEQ73" s="59" t="s">
        <v>398</v>
      </c>
      <c r="HET73" s="59">
        <v>136942.87</v>
      </c>
      <c r="HEU73" s="59">
        <v>7</v>
      </c>
      <c r="HEV73" s="59">
        <v>44368</v>
      </c>
      <c r="HEW73" s="59" t="s">
        <v>396</v>
      </c>
      <c r="HEX73" s="59" t="s">
        <v>397</v>
      </c>
      <c r="HEY73" s="59" t="s">
        <v>398</v>
      </c>
      <c r="HFB73" s="59">
        <v>136942.87</v>
      </c>
      <c r="HFC73" s="59">
        <v>7</v>
      </c>
      <c r="HFD73" s="59">
        <v>44368</v>
      </c>
      <c r="HFE73" s="59" t="s">
        <v>396</v>
      </c>
      <c r="HFF73" s="59" t="s">
        <v>397</v>
      </c>
      <c r="HFG73" s="59" t="s">
        <v>398</v>
      </c>
      <c r="HFJ73" s="59">
        <v>136942.87</v>
      </c>
      <c r="HFK73" s="59">
        <v>7</v>
      </c>
      <c r="HFL73" s="59">
        <v>44368</v>
      </c>
      <c r="HFM73" s="59" t="s">
        <v>396</v>
      </c>
      <c r="HFN73" s="59" t="s">
        <v>397</v>
      </c>
      <c r="HFO73" s="59" t="s">
        <v>398</v>
      </c>
      <c r="HFR73" s="59">
        <v>136942.87</v>
      </c>
      <c r="HFS73" s="59">
        <v>7</v>
      </c>
      <c r="HFT73" s="59">
        <v>44368</v>
      </c>
      <c r="HFU73" s="59" t="s">
        <v>396</v>
      </c>
      <c r="HFV73" s="59" t="s">
        <v>397</v>
      </c>
      <c r="HFW73" s="59" t="s">
        <v>398</v>
      </c>
      <c r="HFZ73" s="59">
        <v>136942.87</v>
      </c>
      <c r="HGA73" s="59">
        <v>7</v>
      </c>
      <c r="HGB73" s="59">
        <v>44368</v>
      </c>
      <c r="HGC73" s="59" t="s">
        <v>396</v>
      </c>
      <c r="HGD73" s="59" t="s">
        <v>397</v>
      </c>
      <c r="HGE73" s="59" t="s">
        <v>398</v>
      </c>
      <c r="HGH73" s="59">
        <v>136942.87</v>
      </c>
      <c r="HGI73" s="59">
        <v>7</v>
      </c>
      <c r="HGJ73" s="59">
        <v>44368</v>
      </c>
      <c r="HGK73" s="59" t="s">
        <v>396</v>
      </c>
      <c r="HGL73" s="59" t="s">
        <v>397</v>
      </c>
      <c r="HGM73" s="59" t="s">
        <v>398</v>
      </c>
      <c r="HGP73" s="59">
        <v>136942.87</v>
      </c>
      <c r="HGQ73" s="59">
        <v>7</v>
      </c>
      <c r="HGR73" s="59">
        <v>44368</v>
      </c>
      <c r="HGS73" s="59" t="s">
        <v>396</v>
      </c>
      <c r="HGT73" s="59" t="s">
        <v>397</v>
      </c>
      <c r="HGU73" s="59" t="s">
        <v>398</v>
      </c>
      <c r="HGX73" s="59">
        <v>136942.87</v>
      </c>
      <c r="HGY73" s="59">
        <v>7</v>
      </c>
      <c r="HGZ73" s="59">
        <v>44368</v>
      </c>
      <c r="HHA73" s="59" t="s">
        <v>396</v>
      </c>
      <c r="HHB73" s="59" t="s">
        <v>397</v>
      </c>
      <c r="HHC73" s="59" t="s">
        <v>398</v>
      </c>
      <c r="HHF73" s="59">
        <v>136942.87</v>
      </c>
      <c r="HHG73" s="59">
        <v>7</v>
      </c>
      <c r="HHH73" s="59">
        <v>44368</v>
      </c>
      <c r="HHI73" s="59" t="s">
        <v>396</v>
      </c>
      <c r="HHJ73" s="59" t="s">
        <v>397</v>
      </c>
      <c r="HHK73" s="59" t="s">
        <v>398</v>
      </c>
      <c r="HHN73" s="59">
        <v>136942.87</v>
      </c>
      <c r="HHO73" s="59">
        <v>7</v>
      </c>
      <c r="HHP73" s="59">
        <v>44368</v>
      </c>
      <c r="HHQ73" s="59" t="s">
        <v>396</v>
      </c>
      <c r="HHR73" s="59" t="s">
        <v>397</v>
      </c>
      <c r="HHS73" s="59" t="s">
        <v>398</v>
      </c>
      <c r="HHV73" s="59">
        <v>136942.87</v>
      </c>
      <c r="HHW73" s="59">
        <v>7</v>
      </c>
      <c r="HHX73" s="59">
        <v>44368</v>
      </c>
      <c r="HHY73" s="59" t="s">
        <v>396</v>
      </c>
      <c r="HHZ73" s="59" t="s">
        <v>397</v>
      </c>
      <c r="HIA73" s="59" t="s">
        <v>398</v>
      </c>
      <c r="HID73" s="59">
        <v>136942.87</v>
      </c>
      <c r="HIE73" s="59">
        <v>7</v>
      </c>
      <c r="HIF73" s="59">
        <v>44368</v>
      </c>
      <c r="HIG73" s="59" t="s">
        <v>396</v>
      </c>
      <c r="HIH73" s="59" t="s">
        <v>397</v>
      </c>
      <c r="HII73" s="59" t="s">
        <v>398</v>
      </c>
      <c r="HIL73" s="59">
        <v>136942.87</v>
      </c>
      <c r="HIM73" s="59">
        <v>7</v>
      </c>
      <c r="HIN73" s="59">
        <v>44368</v>
      </c>
      <c r="HIO73" s="59" t="s">
        <v>396</v>
      </c>
      <c r="HIP73" s="59" t="s">
        <v>397</v>
      </c>
      <c r="HIQ73" s="59" t="s">
        <v>398</v>
      </c>
      <c r="HIT73" s="59">
        <v>136942.87</v>
      </c>
      <c r="HIU73" s="59">
        <v>7</v>
      </c>
      <c r="HIV73" s="59">
        <v>44368</v>
      </c>
      <c r="HIW73" s="59" t="s">
        <v>396</v>
      </c>
      <c r="HIX73" s="59" t="s">
        <v>397</v>
      </c>
      <c r="HIY73" s="59" t="s">
        <v>398</v>
      </c>
      <c r="HJB73" s="59">
        <v>136942.87</v>
      </c>
      <c r="HJC73" s="59">
        <v>7</v>
      </c>
      <c r="HJD73" s="59">
        <v>44368</v>
      </c>
      <c r="HJE73" s="59" t="s">
        <v>396</v>
      </c>
      <c r="HJF73" s="59" t="s">
        <v>397</v>
      </c>
      <c r="HJG73" s="59" t="s">
        <v>398</v>
      </c>
      <c r="HJJ73" s="59">
        <v>136942.87</v>
      </c>
      <c r="HJK73" s="59">
        <v>7</v>
      </c>
      <c r="HJL73" s="59">
        <v>44368</v>
      </c>
      <c r="HJM73" s="59" t="s">
        <v>396</v>
      </c>
      <c r="HJN73" s="59" t="s">
        <v>397</v>
      </c>
      <c r="HJO73" s="59" t="s">
        <v>398</v>
      </c>
      <c r="HJR73" s="59">
        <v>136942.87</v>
      </c>
      <c r="HJS73" s="59">
        <v>7</v>
      </c>
      <c r="HJT73" s="59">
        <v>44368</v>
      </c>
      <c r="HJU73" s="59" t="s">
        <v>396</v>
      </c>
      <c r="HJV73" s="59" t="s">
        <v>397</v>
      </c>
      <c r="HJW73" s="59" t="s">
        <v>398</v>
      </c>
      <c r="HJZ73" s="59">
        <v>136942.87</v>
      </c>
      <c r="HKA73" s="59">
        <v>7</v>
      </c>
      <c r="HKB73" s="59">
        <v>44368</v>
      </c>
      <c r="HKC73" s="59" t="s">
        <v>396</v>
      </c>
      <c r="HKD73" s="59" t="s">
        <v>397</v>
      </c>
      <c r="HKE73" s="59" t="s">
        <v>398</v>
      </c>
      <c r="HKH73" s="59">
        <v>136942.87</v>
      </c>
      <c r="HKI73" s="59">
        <v>7</v>
      </c>
      <c r="HKJ73" s="59">
        <v>44368</v>
      </c>
      <c r="HKK73" s="59" t="s">
        <v>396</v>
      </c>
      <c r="HKL73" s="59" t="s">
        <v>397</v>
      </c>
      <c r="HKM73" s="59" t="s">
        <v>398</v>
      </c>
      <c r="HKP73" s="59">
        <v>136942.87</v>
      </c>
      <c r="HKQ73" s="59">
        <v>7</v>
      </c>
      <c r="HKR73" s="59">
        <v>44368</v>
      </c>
      <c r="HKS73" s="59" t="s">
        <v>396</v>
      </c>
      <c r="HKT73" s="59" t="s">
        <v>397</v>
      </c>
      <c r="HKU73" s="59" t="s">
        <v>398</v>
      </c>
      <c r="HKX73" s="59">
        <v>136942.87</v>
      </c>
      <c r="HKY73" s="59">
        <v>7</v>
      </c>
      <c r="HKZ73" s="59">
        <v>44368</v>
      </c>
      <c r="HLA73" s="59" t="s">
        <v>396</v>
      </c>
      <c r="HLB73" s="59" t="s">
        <v>397</v>
      </c>
      <c r="HLC73" s="59" t="s">
        <v>398</v>
      </c>
      <c r="HLF73" s="59">
        <v>136942.87</v>
      </c>
      <c r="HLG73" s="59">
        <v>7</v>
      </c>
      <c r="HLH73" s="59">
        <v>44368</v>
      </c>
      <c r="HLI73" s="59" t="s">
        <v>396</v>
      </c>
      <c r="HLJ73" s="59" t="s">
        <v>397</v>
      </c>
      <c r="HLK73" s="59" t="s">
        <v>398</v>
      </c>
      <c r="HLN73" s="59">
        <v>136942.87</v>
      </c>
      <c r="HLO73" s="59">
        <v>7</v>
      </c>
      <c r="HLP73" s="59">
        <v>44368</v>
      </c>
      <c r="HLQ73" s="59" t="s">
        <v>396</v>
      </c>
      <c r="HLR73" s="59" t="s">
        <v>397</v>
      </c>
      <c r="HLS73" s="59" t="s">
        <v>398</v>
      </c>
      <c r="HLV73" s="59">
        <v>136942.87</v>
      </c>
      <c r="HLW73" s="59">
        <v>7</v>
      </c>
      <c r="HLX73" s="59">
        <v>44368</v>
      </c>
      <c r="HLY73" s="59" t="s">
        <v>396</v>
      </c>
      <c r="HLZ73" s="59" t="s">
        <v>397</v>
      </c>
      <c r="HMA73" s="59" t="s">
        <v>398</v>
      </c>
      <c r="HMD73" s="59">
        <v>136942.87</v>
      </c>
      <c r="HME73" s="59">
        <v>7</v>
      </c>
      <c r="HMF73" s="59">
        <v>44368</v>
      </c>
      <c r="HMG73" s="59" t="s">
        <v>396</v>
      </c>
      <c r="HMH73" s="59" t="s">
        <v>397</v>
      </c>
      <c r="HMI73" s="59" t="s">
        <v>398</v>
      </c>
      <c r="HML73" s="59">
        <v>136942.87</v>
      </c>
      <c r="HMM73" s="59">
        <v>7</v>
      </c>
      <c r="HMN73" s="59">
        <v>44368</v>
      </c>
      <c r="HMO73" s="59" t="s">
        <v>396</v>
      </c>
      <c r="HMP73" s="59" t="s">
        <v>397</v>
      </c>
      <c r="HMQ73" s="59" t="s">
        <v>398</v>
      </c>
      <c r="HMT73" s="59">
        <v>136942.87</v>
      </c>
      <c r="HMU73" s="59">
        <v>7</v>
      </c>
      <c r="HMV73" s="59">
        <v>44368</v>
      </c>
      <c r="HMW73" s="59" t="s">
        <v>396</v>
      </c>
      <c r="HMX73" s="59" t="s">
        <v>397</v>
      </c>
      <c r="HMY73" s="59" t="s">
        <v>398</v>
      </c>
      <c r="HNB73" s="59">
        <v>136942.87</v>
      </c>
      <c r="HNC73" s="59">
        <v>7</v>
      </c>
      <c r="HND73" s="59">
        <v>44368</v>
      </c>
      <c r="HNE73" s="59" t="s">
        <v>396</v>
      </c>
      <c r="HNF73" s="59" t="s">
        <v>397</v>
      </c>
      <c r="HNG73" s="59" t="s">
        <v>398</v>
      </c>
      <c r="HNJ73" s="59">
        <v>136942.87</v>
      </c>
      <c r="HNK73" s="59">
        <v>7</v>
      </c>
      <c r="HNL73" s="59">
        <v>44368</v>
      </c>
      <c r="HNM73" s="59" t="s">
        <v>396</v>
      </c>
      <c r="HNN73" s="59" t="s">
        <v>397</v>
      </c>
      <c r="HNO73" s="59" t="s">
        <v>398</v>
      </c>
      <c r="HNR73" s="59">
        <v>136942.87</v>
      </c>
      <c r="HNS73" s="59">
        <v>7</v>
      </c>
      <c r="HNT73" s="59">
        <v>44368</v>
      </c>
      <c r="HNU73" s="59" t="s">
        <v>396</v>
      </c>
      <c r="HNV73" s="59" t="s">
        <v>397</v>
      </c>
      <c r="HNW73" s="59" t="s">
        <v>398</v>
      </c>
      <c r="HNZ73" s="59">
        <v>136942.87</v>
      </c>
      <c r="HOA73" s="59">
        <v>7</v>
      </c>
      <c r="HOB73" s="59">
        <v>44368</v>
      </c>
      <c r="HOC73" s="59" t="s">
        <v>396</v>
      </c>
      <c r="HOD73" s="59" t="s">
        <v>397</v>
      </c>
      <c r="HOE73" s="59" t="s">
        <v>398</v>
      </c>
      <c r="HOH73" s="59">
        <v>136942.87</v>
      </c>
      <c r="HOI73" s="59">
        <v>7</v>
      </c>
      <c r="HOJ73" s="59">
        <v>44368</v>
      </c>
      <c r="HOK73" s="59" t="s">
        <v>396</v>
      </c>
      <c r="HOL73" s="59" t="s">
        <v>397</v>
      </c>
      <c r="HOM73" s="59" t="s">
        <v>398</v>
      </c>
      <c r="HOP73" s="59">
        <v>136942.87</v>
      </c>
      <c r="HOQ73" s="59">
        <v>7</v>
      </c>
      <c r="HOR73" s="59">
        <v>44368</v>
      </c>
      <c r="HOS73" s="59" t="s">
        <v>396</v>
      </c>
      <c r="HOT73" s="59" t="s">
        <v>397</v>
      </c>
      <c r="HOU73" s="59" t="s">
        <v>398</v>
      </c>
      <c r="HOX73" s="59">
        <v>136942.87</v>
      </c>
      <c r="HOY73" s="59">
        <v>7</v>
      </c>
      <c r="HOZ73" s="59">
        <v>44368</v>
      </c>
      <c r="HPA73" s="59" t="s">
        <v>396</v>
      </c>
      <c r="HPB73" s="59" t="s">
        <v>397</v>
      </c>
      <c r="HPC73" s="59" t="s">
        <v>398</v>
      </c>
      <c r="HPF73" s="59">
        <v>136942.87</v>
      </c>
      <c r="HPG73" s="59">
        <v>7</v>
      </c>
      <c r="HPH73" s="59">
        <v>44368</v>
      </c>
      <c r="HPI73" s="59" t="s">
        <v>396</v>
      </c>
      <c r="HPJ73" s="59" t="s">
        <v>397</v>
      </c>
      <c r="HPK73" s="59" t="s">
        <v>398</v>
      </c>
      <c r="HPN73" s="59">
        <v>136942.87</v>
      </c>
      <c r="HPO73" s="59">
        <v>7</v>
      </c>
      <c r="HPP73" s="59">
        <v>44368</v>
      </c>
      <c r="HPQ73" s="59" t="s">
        <v>396</v>
      </c>
      <c r="HPR73" s="59" t="s">
        <v>397</v>
      </c>
      <c r="HPS73" s="59" t="s">
        <v>398</v>
      </c>
      <c r="HPV73" s="59">
        <v>136942.87</v>
      </c>
      <c r="HPW73" s="59">
        <v>7</v>
      </c>
      <c r="HPX73" s="59">
        <v>44368</v>
      </c>
      <c r="HPY73" s="59" t="s">
        <v>396</v>
      </c>
      <c r="HPZ73" s="59" t="s">
        <v>397</v>
      </c>
      <c r="HQA73" s="59" t="s">
        <v>398</v>
      </c>
      <c r="HQD73" s="59">
        <v>136942.87</v>
      </c>
      <c r="HQE73" s="59">
        <v>7</v>
      </c>
      <c r="HQF73" s="59">
        <v>44368</v>
      </c>
      <c r="HQG73" s="59" t="s">
        <v>396</v>
      </c>
      <c r="HQH73" s="59" t="s">
        <v>397</v>
      </c>
      <c r="HQI73" s="59" t="s">
        <v>398</v>
      </c>
      <c r="HQL73" s="59">
        <v>136942.87</v>
      </c>
      <c r="HQM73" s="59">
        <v>7</v>
      </c>
      <c r="HQN73" s="59">
        <v>44368</v>
      </c>
      <c r="HQO73" s="59" t="s">
        <v>396</v>
      </c>
      <c r="HQP73" s="59" t="s">
        <v>397</v>
      </c>
      <c r="HQQ73" s="59" t="s">
        <v>398</v>
      </c>
      <c r="HQT73" s="59">
        <v>136942.87</v>
      </c>
      <c r="HQU73" s="59">
        <v>7</v>
      </c>
      <c r="HQV73" s="59">
        <v>44368</v>
      </c>
      <c r="HQW73" s="59" t="s">
        <v>396</v>
      </c>
      <c r="HQX73" s="59" t="s">
        <v>397</v>
      </c>
      <c r="HQY73" s="59" t="s">
        <v>398</v>
      </c>
      <c r="HRB73" s="59">
        <v>136942.87</v>
      </c>
      <c r="HRC73" s="59">
        <v>7</v>
      </c>
      <c r="HRD73" s="59">
        <v>44368</v>
      </c>
      <c r="HRE73" s="59" t="s">
        <v>396</v>
      </c>
      <c r="HRF73" s="59" t="s">
        <v>397</v>
      </c>
      <c r="HRG73" s="59" t="s">
        <v>398</v>
      </c>
      <c r="HRJ73" s="59">
        <v>136942.87</v>
      </c>
      <c r="HRK73" s="59">
        <v>7</v>
      </c>
      <c r="HRL73" s="59">
        <v>44368</v>
      </c>
      <c r="HRM73" s="59" t="s">
        <v>396</v>
      </c>
      <c r="HRN73" s="59" t="s">
        <v>397</v>
      </c>
      <c r="HRO73" s="59" t="s">
        <v>398</v>
      </c>
      <c r="HRR73" s="59">
        <v>136942.87</v>
      </c>
      <c r="HRS73" s="59">
        <v>7</v>
      </c>
      <c r="HRT73" s="59">
        <v>44368</v>
      </c>
      <c r="HRU73" s="59" t="s">
        <v>396</v>
      </c>
      <c r="HRV73" s="59" t="s">
        <v>397</v>
      </c>
      <c r="HRW73" s="59" t="s">
        <v>398</v>
      </c>
      <c r="HRZ73" s="59">
        <v>136942.87</v>
      </c>
      <c r="HSA73" s="59">
        <v>7</v>
      </c>
      <c r="HSB73" s="59">
        <v>44368</v>
      </c>
      <c r="HSC73" s="59" t="s">
        <v>396</v>
      </c>
      <c r="HSD73" s="59" t="s">
        <v>397</v>
      </c>
      <c r="HSE73" s="59" t="s">
        <v>398</v>
      </c>
      <c r="HSH73" s="59">
        <v>136942.87</v>
      </c>
      <c r="HSI73" s="59">
        <v>7</v>
      </c>
      <c r="HSJ73" s="59">
        <v>44368</v>
      </c>
      <c r="HSK73" s="59" t="s">
        <v>396</v>
      </c>
      <c r="HSL73" s="59" t="s">
        <v>397</v>
      </c>
      <c r="HSM73" s="59" t="s">
        <v>398</v>
      </c>
      <c r="HSP73" s="59">
        <v>136942.87</v>
      </c>
      <c r="HSQ73" s="59">
        <v>7</v>
      </c>
      <c r="HSR73" s="59">
        <v>44368</v>
      </c>
      <c r="HSS73" s="59" t="s">
        <v>396</v>
      </c>
      <c r="HST73" s="59" t="s">
        <v>397</v>
      </c>
      <c r="HSU73" s="59" t="s">
        <v>398</v>
      </c>
      <c r="HSX73" s="59">
        <v>136942.87</v>
      </c>
      <c r="HSY73" s="59">
        <v>7</v>
      </c>
      <c r="HSZ73" s="59">
        <v>44368</v>
      </c>
      <c r="HTA73" s="59" t="s">
        <v>396</v>
      </c>
      <c r="HTB73" s="59" t="s">
        <v>397</v>
      </c>
      <c r="HTC73" s="59" t="s">
        <v>398</v>
      </c>
      <c r="HTF73" s="59">
        <v>136942.87</v>
      </c>
      <c r="HTG73" s="59">
        <v>7</v>
      </c>
      <c r="HTH73" s="59">
        <v>44368</v>
      </c>
      <c r="HTI73" s="59" t="s">
        <v>396</v>
      </c>
      <c r="HTJ73" s="59" t="s">
        <v>397</v>
      </c>
      <c r="HTK73" s="59" t="s">
        <v>398</v>
      </c>
      <c r="HTN73" s="59">
        <v>136942.87</v>
      </c>
      <c r="HTO73" s="59">
        <v>7</v>
      </c>
      <c r="HTP73" s="59">
        <v>44368</v>
      </c>
      <c r="HTQ73" s="59" t="s">
        <v>396</v>
      </c>
      <c r="HTR73" s="59" t="s">
        <v>397</v>
      </c>
      <c r="HTS73" s="59" t="s">
        <v>398</v>
      </c>
      <c r="HTV73" s="59">
        <v>136942.87</v>
      </c>
      <c r="HTW73" s="59">
        <v>7</v>
      </c>
      <c r="HTX73" s="59">
        <v>44368</v>
      </c>
      <c r="HTY73" s="59" t="s">
        <v>396</v>
      </c>
      <c r="HTZ73" s="59" t="s">
        <v>397</v>
      </c>
      <c r="HUA73" s="59" t="s">
        <v>398</v>
      </c>
      <c r="HUD73" s="59">
        <v>136942.87</v>
      </c>
      <c r="HUE73" s="59">
        <v>7</v>
      </c>
      <c r="HUF73" s="59">
        <v>44368</v>
      </c>
      <c r="HUG73" s="59" t="s">
        <v>396</v>
      </c>
      <c r="HUH73" s="59" t="s">
        <v>397</v>
      </c>
      <c r="HUI73" s="59" t="s">
        <v>398</v>
      </c>
      <c r="HUL73" s="59">
        <v>136942.87</v>
      </c>
      <c r="HUM73" s="59">
        <v>7</v>
      </c>
      <c r="HUN73" s="59">
        <v>44368</v>
      </c>
      <c r="HUO73" s="59" t="s">
        <v>396</v>
      </c>
      <c r="HUP73" s="59" t="s">
        <v>397</v>
      </c>
      <c r="HUQ73" s="59" t="s">
        <v>398</v>
      </c>
      <c r="HUT73" s="59">
        <v>136942.87</v>
      </c>
      <c r="HUU73" s="59">
        <v>7</v>
      </c>
      <c r="HUV73" s="59">
        <v>44368</v>
      </c>
      <c r="HUW73" s="59" t="s">
        <v>396</v>
      </c>
      <c r="HUX73" s="59" t="s">
        <v>397</v>
      </c>
      <c r="HUY73" s="59" t="s">
        <v>398</v>
      </c>
      <c r="HVB73" s="59">
        <v>136942.87</v>
      </c>
      <c r="HVC73" s="59">
        <v>7</v>
      </c>
      <c r="HVD73" s="59">
        <v>44368</v>
      </c>
      <c r="HVE73" s="59" t="s">
        <v>396</v>
      </c>
      <c r="HVF73" s="59" t="s">
        <v>397</v>
      </c>
      <c r="HVG73" s="59" t="s">
        <v>398</v>
      </c>
      <c r="HVJ73" s="59">
        <v>136942.87</v>
      </c>
      <c r="HVK73" s="59">
        <v>7</v>
      </c>
      <c r="HVL73" s="59">
        <v>44368</v>
      </c>
      <c r="HVM73" s="59" t="s">
        <v>396</v>
      </c>
      <c r="HVN73" s="59" t="s">
        <v>397</v>
      </c>
      <c r="HVO73" s="59" t="s">
        <v>398</v>
      </c>
      <c r="HVR73" s="59">
        <v>136942.87</v>
      </c>
      <c r="HVS73" s="59">
        <v>7</v>
      </c>
      <c r="HVT73" s="59">
        <v>44368</v>
      </c>
      <c r="HVU73" s="59" t="s">
        <v>396</v>
      </c>
      <c r="HVV73" s="59" t="s">
        <v>397</v>
      </c>
      <c r="HVW73" s="59" t="s">
        <v>398</v>
      </c>
      <c r="HVZ73" s="59">
        <v>136942.87</v>
      </c>
      <c r="HWA73" s="59">
        <v>7</v>
      </c>
      <c r="HWB73" s="59">
        <v>44368</v>
      </c>
      <c r="HWC73" s="59" t="s">
        <v>396</v>
      </c>
      <c r="HWD73" s="59" t="s">
        <v>397</v>
      </c>
      <c r="HWE73" s="59" t="s">
        <v>398</v>
      </c>
      <c r="HWH73" s="59">
        <v>136942.87</v>
      </c>
      <c r="HWI73" s="59">
        <v>7</v>
      </c>
      <c r="HWJ73" s="59">
        <v>44368</v>
      </c>
      <c r="HWK73" s="59" t="s">
        <v>396</v>
      </c>
      <c r="HWL73" s="59" t="s">
        <v>397</v>
      </c>
      <c r="HWM73" s="59" t="s">
        <v>398</v>
      </c>
      <c r="HWP73" s="59">
        <v>136942.87</v>
      </c>
      <c r="HWQ73" s="59">
        <v>7</v>
      </c>
      <c r="HWR73" s="59">
        <v>44368</v>
      </c>
      <c r="HWS73" s="59" t="s">
        <v>396</v>
      </c>
      <c r="HWT73" s="59" t="s">
        <v>397</v>
      </c>
      <c r="HWU73" s="59" t="s">
        <v>398</v>
      </c>
      <c r="HWX73" s="59">
        <v>136942.87</v>
      </c>
      <c r="HWY73" s="59">
        <v>7</v>
      </c>
      <c r="HWZ73" s="59">
        <v>44368</v>
      </c>
      <c r="HXA73" s="59" t="s">
        <v>396</v>
      </c>
      <c r="HXB73" s="59" t="s">
        <v>397</v>
      </c>
      <c r="HXC73" s="59" t="s">
        <v>398</v>
      </c>
      <c r="HXF73" s="59">
        <v>136942.87</v>
      </c>
      <c r="HXG73" s="59">
        <v>7</v>
      </c>
      <c r="HXH73" s="59">
        <v>44368</v>
      </c>
      <c r="HXI73" s="59" t="s">
        <v>396</v>
      </c>
      <c r="HXJ73" s="59" t="s">
        <v>397</v>
      </c>
      <c r="HXK73" s="59" t="s">
        <v>398</v>
      </c>
      <c r="HXN73" s="59">
        <v>136942.87</v>
      </c>
      <c r="HXO73" s="59">
        <v>7</v>
      </c>
      <c r="HXP73" s="59">
        <v>44368</v>
      </c>
      <c r="HXQ73" s="59" t="s">
        <v>396</v>
      </c>
      <c r="HXR73" s="59" t="s">
        <v>397</v>
      </c>
      <c r="HXS73" s="59" t="s">
        <v>398</v>
      </c>
      <c r="HXV73" s="59">
        <v>136942.87</v>
      </c>
      <c r="HXW73" s="59">
        <v>7</v>
      </c>
      <c r="HXX73" s="59">
        <v>44368</v>
      </c>
      <c r="HXY73" s="59" t="s">
        <v>396</v>
      </c>
      <c r="HXZ73" s="59" t="s">
        <v>397</v>
      </c>
      <c r="HYA73" s="59" t="s">
        <v>398</v>
      </c>
      <c r="HYD73" s="59">
        <v>136942.87</v>
      </c>
      <c r="HYE73" s="59">
        <v>7</v>
      </c>
      <c r="HYF73" s="59">
        <v>44368</v>
      </c>
      <c r="HYG73" s="59" t="s">
        <v>396</v>
      </c>
      <c r="HYH73" s="59" t="s">
        <v>397</v>
      </c>
      <c r="HYI73" s="59" t="s">
        <v>398</v>
      </c>
      <c r="HYL73" s="59">
        <v>136942.87</v>
      </c>
      <c r="HYM73" s="59">
        <v>7</v>
      </c>
      <c r="HYN73" s="59">
        <v>44368</v>
      </c>
      <c r="HYO73" s="59" t="s">
        <v>396</v>
      </c>
      <c r="HYP73" s="59" t="s">
        <v>397</v>
      </c>
      <c r="HYQ73" s="59" t="s">
        <v>398</v>
      </c>
      <c r="HYT73" s="59">
        <v>136942.87</v>
      </c>
      <c r="HYU73" s="59">
        <v>7</v>
      </c>
      <c r="HYV73" s="59">
        <v>44368</v>
      </c>
      <c r="HYW73" s="59" t="s">
        <v>396</v>
      </c>
      <c r="HYX73" s="59" t="s">
        <v>397</v>
      </c>
      <c r="HYY73" s="59" t="s">
        <v>398</v>
      </c>
      <c r="HZB73" s="59">
        <v>136942.87</v>
      </c>
      <c r="HZC73" s="59">
        <v>7</v>
      </c>
      <c r="HZD73" s="59">
        <v>44368</v>
      </c>
      <c r="HZE73" s="59" t="s">
        <v>396</v>
      </c>
      <c r="HZF73" s="59" t="s">
        <v>397</v>
      </c>
      <c r="HZG73" s="59" t="s">
        <v>398</v>
      </c>
      <c r="HZJ73" s="59">
        <v>136942.87</v>
      </c>
      <c r="HZK73" s="59">
        <v>7</v>
      </c>
      <c r="HZL73" s="59">
        <v>44368</v>
      </c>
      <c r="HZM73" s="59" t="s">
        <v>396</v>
      </c>
      <c r="HZN73" s="59" t="s">
        <v>397</v>
      </c>
      <c r="HZO73" s="59" t="s">
        <v>398</v>
      </c>
      <c r="HZR73" s="59">
        <v>136942.87</v>
      </c>
      <c r="HZS73" s="59">
        <v>7</v>
      </c>
      <c r="HZT73" s="59">
        <v>44368</v>
      </c>
      <c r="HZU73" s="59" t="s">
        <v>396</v>
      </c>
      <c r="HZV73" s="59" t="s">
        <v>397</v>
      </c>
      <c r="HZW73" s="59" t="s">
        <v>398</v>
      </c>
      <c r="HZZ73" s="59">
        <v>136942.87</v>
      </c>
      <c r="IAA73" s="59">
        <v>7</v>
      </c>
      <c r="IAB73" s="59">
        <v>44368</v>
      </c>
      <c r="IAC73" s="59" t="s">
        <v>396</v>
      </c>
      <c r="IAD73" s="59" t="s">
        <v>397</v>
      </c>
      <c r="IAE73" s="59" t="s">
        <v>398</v>
      </c>
      <c r="IAH73" s="59">
        <v>136942.87</v>
      </c>
      <c r="IAI73" s="59">
        <v>7</v>
      </c>
      <c r="IAJ73" s="59">
        <v>44368</v>
      </c>
      <c r="IAK73" s="59" t="s">
        <v>396</v>
      </c>
      <c r="IAL73" s="59" t="s">
        <v>397</v>
      </c>
      <c r="IAM73" s="59" t="s">
        <v>398</v>
      </c>
      <c r="IAP73" s="59">
        <v>136942.87</v>
      </c>
      <c r="IAQ73" s="59">
        <v>7</v>
      </c>
      <c r="IAR73" s="59">
        <v>44368</v>
      </c>
      <c r="IAS73" s="59" t="s">
        <v>396</v>
      </c>
      <c r="IAT73" s="59" t="s">
        <v>397</v>
      </c>
      <c r="IAU73" s="59" t="s">
        <v>398</v>
      </c>
      <c r="IAX73" s="59">
        <v>136942.87</v>
      </c>
      <c r="IAY73" s="59">
        <v>7</v>
      </c>
      <c r="IAZ73" s="59">
        <v>44368</v>
      </c>
      <c r="IBA73" s="59" t="s">
        <v>396</v>
      </c>
      <c r="IBB73" s="59" t="s">
        <v>397</v>
      </c>
      <c r="IBC73" s="59" t="s">
        <v>398</v>
      </c>
      <c r="IBF73" s="59">
        <v>136942.87</v>
      </c>
      <c r="IBG73" s="59">
        <v>7</v>
      </c>
      <c r="IBH73" s="59">
        <v>44368</v>
      </c>
      <c r="IBI73" s="59" t="s">
        <v>396</v>
      </c>
      <c r="IBJ73" s="59" t="s">
        <v>397</v>
      </c>
      <c r="IBK73" s="59" t="s">
        <v>398</v>
      </c>
      <c r="IBN73" s="59">
        <v>136942.87</v>
      </c>
      <c r="IBO73" s="59">
        <v>7</v>
      </c>
      <c r="IBP73" s="59">
        <v>44368</v>
      </c>
      <c r="IBQ73" s="59" t="s">
        <v>396</v>
      </c>
      <c r="IBR73" s="59" t="s">
        <v>397</v>
      </c>
      <c r="IBS73" s="59" t="s">
        <v>398</v>
      </c>
      <c r="IBV73" s="59">
        <v>136942.87</v>
      </c>
      <c r="IBW73" s="59">
        <v>7</v>
      </c>
      <c r="IBX73" s="59">
        <v>44368</v>
      </c>
      <c r="IBY73" s="59" t="s">
        <v>396</v>
      </c>
      <c r="IBZ73" s="59" t="s">
        <v>397</v>
      </c>
      <c r="ICA73" s="59" t="s">
        <v>398</v>
      </c>
      <c r="ICD73" s="59">
        <v>136942.87</v>
      </c>
      <c r="ICE73" s="59">
        <v>7</v>
      </c>
      <c r="ICF73" s="59">
        <v>44368</v>
      </c>
      <c r="ICG73" s="59" t="s">
        <v>396</v>
      </c>
      <c r="ICH73" s="59" t="s">
        <v>397</v>
      </c>
      <c r="ICI73" s="59" t="s">
        <v>398</v>
      </c>
      <c r="ICL73" s="59">
        <v>136942.87</v>
      </c>
      <c r="ICM73" s="59">
        <v>7</v>
      </c>
      <c r="ICN73" s="59">
        <v>44368</v>
      </c>
      <c r="ICO73" s="59" t="s">
        <v>396</v>
      </c>
      <c r="ICP73" s="59" t="s">
        <v>397</v>
      </c>
      <c r="ICQ73" s="59" t="s">
        <v>398</v>
      </c>
      <c r="ICT73" s="59">
        <v>136942.87</v>
      </c>
      <c r="ICU73" s="59">
        <v>7</v>
      </c>
      <c r="ICV73" s="59">
        <v>44368</v>
      </c>
      <c r="ICW73" s="59" t="s">
        <v>396</v>
      </c>
      <c r="ICX73" s="59" t="s">
        <v>397</v>
      </c>
      <c r="ICY73" s="59" t="s">
        <v>398</v>
      </c>
      <c r="IDB73" s="59">
        <v>136942.87</v>
      </c>
      <c r="IDC73" s="59">
        <v>7</v>
      </c>
      <c r="IDD73" s="59">
        <v>44368</v>
      </c>
      <c r="IDE73" s="59" t="s">
        <v>396</v>
      </c>
      <c r="IDF73" s="59" t="s">
        <v>397</v>
      </c>
      <c r="IDG73" s="59" t="s">
        <v>398</v>
      </c>
      <c r="IDJ73" s="59">
        <v>136942.87</v>
      </c>
      <c r="IDK73" s="59">
        <v>7</v>
      </c>
      <c r="IDL73" s="59">
        <v>44368</v>
      </c>
      <c r="IDM73" s="59" t="s">
        <v>396</v>
      </c>
      <c r="IDN73" s="59" t="s">
        <v>397</v>
      </c>
      <c r="IDO73" s="59" t="s">
        <v>398</v>
      </c>
      <c r="IDR73" s="59">
        <v>136942.87</v>
      </c>
      <c r="IDS73" s="59">
        <v>7</v>
      </c>
      <c r="IDT73" s="59">
        <v>44368</v>
      </c>
      <c r="IDU73" s="59" t="s">
        <v>396</v>
      </c>
      <c r="IDV73" s="59" t="s">
        <v>397</v>
      </c>
      <c r="IDW73" s="59" t="s">
        <v>398</v>
      </c>
      <c r="IDZ73" s="59">
        <v>136942.87</v>
      </c>
      <c r="IEA73" s="59">
        <v>7</v>
      </c>
      <c r="IEB73" s="59">
        <v>44368</v>
      </c>
      <c r="IEC73" s="59" t="s">
        <v>396</v>
      </c>
      <c r="IED73" s="59" t="s">
        <v>397</v>
      </c>
      <c r="IEE73" s="59" t="s">
        <v>398</v>
      </c>
      <c r="IEH73" s="59">
        <v>136942.87</v>
      </c>
      <c r="IEI73" s="59">
        <v>7</v>
      </c>
      <c r="IEJ73" s="59">
        <v>44368</v>
      </c>
      <c r="IEK73" s="59" t="s">
        <v>396</v>
      </c>
      <c r="IEL73" s="59" t="s">
        <v>397</v>
      </c>
      <c r="IEM73" s="59" t="s">
        <v>398</v>
      </c>
      <c r="IEP73" s="59">
        <v>136942.87</v>
      </c>
      <c r="IEQ73" s="59">
        <v>7</v>
      </c>
      <c r="IER73" s="59">
        <v>44368</v>
      </c>
      <c r="IES73" s="59" t="s">
        <v>396</v>
      </c>
      <c r="IET73" s="59" t="s">
        <v>397</v>
      </c>
      <c r="IEU73" s="59" t="s">
        <v>398</v>
      </c>
      <c r="IEX73" s="59">
        <v>136942.87</v>
      </c>
      <c r="IEY73" s="59">
        <v>7</v>
      </c>
      <c r="IEZ73" s="59">
        <v>44368</v>
      </c>
      <c r="IFA73" s="59" t="s">
        <v>396</v>
      </c>
      <c r="IFB73" s="59" t="s">
        <v>397</v>
      </c>
      <c r="IFC73" s="59" t="s">
        <v>398</v>
      </c>
      <c r="IFF73" s="59">
        <v>136942.87</v>
      </c>
      <c r="IFG73" s="59">
        <v>7</v>
      </c>
      <c r="IFH73" s="59">
        <v>44368</v>
      </c>
      <c r="IFI73" s="59" t="s">
        <v>396</v>
      </c>
      <c r="IFJ73" s="59" t="s">
        <v>397</v>
      </c>
      <c r="IFK73" s="59" t="s">
        <v>398</v>
      </c>
      <c r="IFN73" s="59">
        <v>136942.87</v>
      </c>
      <c r="IFO73" s="59">
        <v>7</v>
      </c>
      <c r="IFP73" s="59">
        <v>44368</v>
      </c>
      <c r="IFQ73" s="59" t="s">
        <v>396</v>
      </c>
      <c r="IFR73" s="59" t="s">
        <v>397</v>
      </c>
      <c r="IFS73" s="59" t="s">
        <v>398</v>
      </c>
      <c r="IFV73" s="59">
        <v>136942.87</v>
      </c>
      <c r="IFW73" s="59">
        <v>7</v>
      </c>
      <c r="IFX73" s="59">
        <v>44368</v>
      </c>
      <c r="IFY73" s="59" t="s">
        <v>396</v>
      </c>
      <c r="IFZ73" s="59" t="s">
        <v>397</v>
      </c>
      <c r="IGA73" s="59" t="s">
        <v>398</v>
      </c>
      <c r="IGD73" s="59">
        <v>136942.87</v>
      </c>
      <c r="IGE73" s="59">
        <v>7</v>
      </c>
      <c r="IGF73" s="59">
        <v>44368</v>
      </c>
      <c r="IGG73" s="59" t="s">
        <v>396</v>
      </c>
      <c r="IGH73" s="59" t="s">
        <v>397</v>
      </c>
      <c r="IGI73" s="59" t="s">
        <v>398</v>
      </c>
      <c r="IGL73" s="59">
        <v>136942.87</v>
      </c>
      <c r="IGM73" s="59">
        <v>7</v>
      </c>
      <c r="IGN73" s="59">
        <v>44368</v>
      </c>
      <c r="IGO73" s="59" t="s">
        <v>396</v>
      </c>
      <c r="IGP73" s="59" t="s">
        <v>397</v>
      </c>
      <c r="IGQ73" s="59" t="s">
        <v>398</v>
      </c>
      <c r="IGT73" s="59">
        <v>136942.87</v>
      </c>
      <c r="IGU73" s="59">
        <v>7</v>
      </c>
      <c r="IGV73" s="59">
        <v>44368</v>
      </c>
      <c r="IGW73" s="59" t="s">
        <v>396</v>
      </c>
      <c r="IGX73" s="59" t="s">
        <v>397</v>
      </c>
      <c r="IGY73" s="59" t="s">
        <v>398</v>
      </c>
      <c r="IHB73" s="59">
        <v>136942.87</v>
      </c>
      <c r="IHC73" s="59">
        <v>7</v>
      </c>
      <c r="IHD73" s="59">
        <v>44368</v>
      </c>
      <c r="IHE73" s="59" t="s">
        <v>396</v>
      </c>
      <c r="IHF73" s="59" t="s">
        <v>397</v>
      </c>
      <c r="IHG73" s="59" t="s">
        <v>398</v>
      </c>
      <c r="IHJ73" s="59">
        <v>136942.87</v>
      </c>
      <c r="IHK73" s="59">
        <v>7</v>
      </c>
      <c r="IHL73" s="59">
        <v>44368</v>
      </c>
      <c r="IHM73" s="59" t="s">
        <v>396</v>
      </c>
      <c r="IHN73" s="59" t="s">
        <v>397</v>
      </c>
      <c r="IHO73" s="59" t="s">
        <v>398</v>
      </c>
      <c r="IHR73" s="59">
        <v>136942.87</v>
      </c>
      <c r="IHS73" s="59">
        <v>7</v>
      </c>
      <c r="IHT73" s="59">
        <v>44368</v>
      </c>
      <c r="IHU73" s="59" t="s">
        <v>396</v>
      </c>
      <c r="IHV73" s="59" t="s">
        <v>397</v>
      </c>
      <c r="IHW73" s="59" t="s">
        <v>398</v>
      </c>
      <c r="IHZ73" s="59">
        <v>136942.87</v>
      </c>
      <c r="IIA73" s="59">
        <v>7</v>
      </c>
      <c r="IIB73" s="59">
        <v>44368</v>
      </c>
      <c r="IIC73" s="59" t="s">
        <v>396</v>
      </c>
      <c r="IID73" s="59" t="s">
        <v>397</v>
      </c>
      <c r="IIE73" s="59" t="s">
        <v>398</v>
      </c>
      <c r="IIH73" s="59">
        <v>136942.87</v>
      </c>
      <c r="III73" s="59">
        <v>7</v>
      </c>
      <c r="IIJ73" s="59">
        <v>44368</v>
      </c>
      <c r="IIK73" s="59" t="s">
        <v>396</v>
      </c>
      <c r="IIL73" s="59" t="s">
        <v>397</v>
      </c>
      <c r="IIM73" s="59" t="s">
        <v>398</v>
      </c>
      <c r="IIP73" s="59">
        <v>136942.87</v>
      </c>
      <c r="IIQ73" s="59">
        <v>7</v>
      </c>
      <c r="IIR73" s="59">
        <v>44368</v>
      </c>
      <c r="IIS73" s="59" t="s">
        <v>396</v>
      </c>
      <c r="IIT73" s="59" t="s">
        <v>397</v>
      </c>
      <c r="IIU73" s="59" t="s">
        <v>398</v>
      </c>
      <c r="IIX73" s="59">
        <v>136942.87</v>
      </c>
      <c r="IIY73" s="59">
        <v>7</v>
      </c>
      <c r="IIZ73" s="59">
        <v>44368</v>
      </c>
      <c r="IJA73" s="59" t="s">
        <v>396</v>
      </c>
      <c r="IJB73" s="59" t="s">
        <v>397</v>
      </c>
      <c r="IJC73" s="59" t="s">
        <v>398</v>
      </c>
      <c r="IJF73" s="59">
        <v>136942.87</v>
      </c>
      <c r="IJG73" s="59">
        <v>7</v>
      </c>
      <c r="IJH73" s="59">
        <v>44368</v>
      </c>
      <c r="IJI73" s="59" t="s">
        <v>396</v>
      </c>
      <c r="IJJ73" s="59" t="s">
        <v>397</v>
      </c>
      <c r="IJK73" s="59" t="s">
        <v>398</v>
      </c>
      <c r="IJN73" s="59">
        <v>136942.87</v>
      </c>
      <c r="IJO73" s="59">
        <v>7</v>
      </c>
      <c r="IJP73" s="59">
        <v>44368</v>
      </c>
      <c r="IJQ73" s="59" t="s">
        <v>396</v>
      </c>
      <c r="IJR73" s="59" t="s">
        <v>397</v>
      </c>
      <c r="IJS73" s="59" t="s">
        <v>398</v>
      </c>
      <c r="IJV73" s="59">
        <v>136942.87</v>
      </c>
      <c r="IJW73" s="59">
        <v>7</v>
      </c>
      <c r="IJX73" s="59">
        <v>44368</v>
      </c>
      <c r="IJY73" s="59" t="s">
        <v>396</v>
      </c>
      <c r="IJZ73" s="59" t="s">
        <v>397</v>
      </c>
      <c r="IKA73" s="59" t="s">
        <v>398</v>
      </c>
      <c r="IKD73" s="59">
        <v>136942.87</v>
      </c>
      <c r="IKE73" s="59">
        <v>7</v>
      </c>
      <c r="IKF73" s="59">
        <v>44368</v>
      </c>
      <c r="IKG73" s="59" t="s">
        <v>396</v>
      </c>
      <c r="IKH73" s="59" t="s">
        <v>397</v>
      </c>
      <c r="IKI73" s="59" t="s">
        <v>398</v>
      </c>
      <c r="IKL73" s="59">
        <v>136942.87</v>
      </c>
      <c r="IKM73" s="59">
        <v>7</v>
      </c>
      <c r="IKN73" s="59">
        <v>44368</v>
      </c>
      <c r="IKO73" s="59" t="s">
        <v>396</v>
      </c>
      <c r="IKP73" s="59" t="s">
        <v>397</v>
      </c>
      <c r="IKQ73" s="59" t="s">
        <v>398</v>
      </c>
      <c r="IKT73" s="59">
        <v>136942.87</v>
      </c>
      <c r="IKU73" s="59">
        <v>7</v>
      </c>
      <c r="IKV73" s="59">
        <v>44368</v>
      </c>
      <c r="IKW73" s="59" t="s">
        <v>396</v>
      </c>
      <c r="IKX73" s="59" t="s">
        <v>397</v>
      </c>
      <c r="IKY73" s="59" t="s">
        <v>398</v>
      </c>
      <c r="ILB73" s="59">
        <v>136942.87</v>
      </c>
      <c r="ILC73" s="59">
        <v>7</v>
      </c>
      <c r="ILD73" s="59">
        <v>44368</v>
      </c>
      <c r="ILE73" s="59" t="s">
        <v>396</v>
      </c>
      <c r="ILF73" s="59" t="s">
        <v>397</v>
      </c>
      <c r="ILG73" s="59" t="s">
        <v>398</v>
      </c>
      <c r="ILJ73" s="59">
        <v>136942.87</v>
      </c>
      <c r="ILK73" s="59">
        <v>7</v>
      </c>
      <c r="ILL73" s="59">
        <v>44368</v>
      </c>
      <c r="ILM73" s="59" t="s">
        <v>396</v>
      </c>
      <c r="ILN73" s="59" t="s">
        <v>397</v>
      </c>
      <c r="ILO73" s="59" t="s">
        <v>398</v>
      </c>
      <c r="ILR73" s="59">
        <v>136942.87</v>
      </c>
      <c r="ILS73" s="59">
        <v>7</v>
      </c>
      <c r="ILT73" s="59">
        <v>44368</v>
      </c>
      <c r="ILU73" s="59" t="s">
        <v>396</v>
      </c>
      <c r="ILV73" s="59" t="s">
        <v>397</v>
      </c>
      <c r="ILW73" s="59" t="s">
        <v>398</v>
      </c>
      <c r="ILZ73" s="59">
        <v>136942.87</v>
      </c>
      <c r="IMA73" s="59">
        <v>7</v>
      </c>
      <c r="IMB73" s="59">
        <v>44368</v>
      </c>
      <c r="IMC73" s="59" t="s">
        <v>396</v>
      </c>
      <c r="IMD73" s="59" t="s">
        <v>397</v>
      </c>
      <c r="IME73" s="59" t="s">
        <v>398</v>
      </c>
      <c r="IMH73" s="59">
        <v>136942.87</v>
      </c>
      <c r="IMI73" s="59">
        <v>7</v>
      </c>
      <c r="IMJ73" s="59">
        <v>44368</v>
      </c>
      <c r="IMK73" s="59" t="s">
        <v>396</v>
      </c>
      <c r="IML73" s="59" t="s">
        <v>397</v>
      </c>
      <c r="IMM73" s="59" t="s">
        <v>398</v>
      </c>
      <c r="IMP73" s="59">
        <v>136942.87</v>
      </c>
      <c r="IMQ73" s="59">
        <v>7</v>
      </c>
      <c r="IMR73" s="59">
        <v>44368</v>
      </c>
      <c r="IMS73" s="59" t="s">
        <v>396</v>
      </c>
      <c r="IMT73" s="59" t="s">
        <v>397</v>
      </c>
      <c r="IMU73" s="59" t="s">
        <v>398</v>
      </c>
      <c r="IMX73" s="59">
        <v>136942.87</v>
      </c>
      <c r="IMY73" s="59">
        <v>7</v>
      </c>
      <c r="IMZ73" s="59">
        <v>44368</v>
      </c>
      <c r="INA73" s="59" t="s">
        <v>396</v>
      </c>
      <c r="INB73" s="59" t="s">
        <v>397</v>
      </c>
      <c r="INC73" s="59" t="s">
        <v>398</v>
      </c>
      <c r="INF73" s="59">
        <v>136942.87</v>
      </c>
      <c r="ING73" s="59">
        <v>7</v>
      </c>
      <c r="INH73" s="59">
        <v>44368</v>
      </c>
      <c r="INI73" s="59" t="s">
        <v>396</v>
      </c>
      <c r="INJ73" s="59" t="s">
        <v>397</v>
      </c>
      <c r="INK73" s="59" t="s">
        <v>398</v>
      </c>
      <c r="INN73" s="59">
        <v>136942.87</v>
      </c>
      <c r="INO73" s="59">
        <v>7</v>
      </c>
      <c r="INP73" s="59">
        <v>44368</v>
      </c>
      <c r="INQ73" s="59" t="s">
        <v>396</v>
      </c>
      <c r="INR73" s="59" t="s">
        <v>397</v>
      </c>
      <c r="INS73" s="59" t="s">
        <v>398</v>
      </c>
      <c r="INV73" s="59">
        <v>136942.87</v>
      </c>
      <c r="INW73" s="59">
        <v>7</v>
      </c>
      <c r="INX73" s="59">
        <v>44368</v>
      </c>
      <c r="INY73" s="59" t="s">
        <v>396</v>
      </c>
      <c r="INZ73" s="59" t="s">
        <v>397</v>
      </c>
      <c r="IOA73" s="59" t="s">
        <v>398</v>
      </c>
      <c r="IOD73" s="59">
        <v>136942.87</v>
      </c>
      <c r="IOE73" s="59">
        <v>7</v>
      </c>
      <c r="IOF73" s="59">
        <v>44368</v>
      </c>
      <c r="IOG73" s="59" t="s">
        <v>396</v>
      </c>
      <c r="IOH73" s="59" t="s">
        <v>397</v>
      </c>
      <c r="IOI73" s="59" t="s">
        <v>398</v>
      </c>
      <c r="IOL73" s="59">
        <v>136942.87</v>
      </c>
      <c r="IOM73" s="59">
        <v>7</v>
      </c>
      <c r="ION73" s="59">
        <v>44368</v>
      </c>
      <c r="IOO73" s="59" t="s">
        <v>396</v>
      </c>
      <c r="IOP73" s="59" t="s">
        <v>397</v>
      </c>
      <c r="IOQ73" s="59" t="s">
        <v>398</v>
      </c>
      <c r="IOT73" s="59">
        <v>136942.87</v>
      </c>
      <c r="IOU73" s="59">
        <v>7</v>
      </c>
      <c r="IOV73" s="59">
        <v>44368</v>
      </c>
      <c r="IOW73" s="59" t="s">
        <v>396</v>
      </c>
      <c r="IOX73" s="59" t="s">
        <v>397</v>
      </c>
      <c r="IOY73" s="59" t="s">
        <v>398</v>
      </c>
      <c r="IPB73" s="59">
        <v>136942.87</v>
      </c>
      <c r="IPC73" s="59">
        <v>7</v>
      </c>
      <c r="IPD73" s="59">
        <v>44368</v>
      </c>
      <c r="IPE73" s="59" t="s">
        <v>396</v>
      </c>
      <c r="IPF73" s="59" t="s">
        <v>397</v>
      </c>
      <c r="IPG73" s="59" t="s">
        <v>398</v>
      </c>
      <c r="IPJ73" s="59">
        <v>136942.87</v>
      </c>
      <c r="IPK73" s="59">
        <v>7</v>
      </c>
      <c r="IPL73" s="59">
        <v>44368</v>
      </c>
      <c r="IPM73" s="59" t="s">
        <v>396</v>
      </c>
      <c r="IPN73" s="59" t="s">
        <v>397</v>
      </c>
      <c r="IPO73" s="59" t="s">
        <v>398</v>
      </c>
      <c r="IPR73" s="59">
        <v>136942.87</v>
      </c>
      <c r="IPS73" s="59">
        <v>7</v>
      </c>
      <c r="IPT73" s="59">
        <v>44368</v>
      </c>
      <c r="IPU73" s="59" t="s">
        <v>396</v>
      </c>
      <c r="IPV73" s="59" t="s">
        <v>397</v>
      </c>
      <c r="IPW73" s="59" t="s">
        <v>398</v>
      </c>
      <c r="IPZ73" s="59">
        <v>136942.87</v>
      </c>
      <c r="IQA73" s="59">
        <v>7</v>
      </c>
      <c r="IQB73" s="59">
        <v>44368</v>
      </c>
      <c r="IQC73" s="59" t="s">
        <v>396</v>
      </c>
      <c r="IQD73" s="59" t="s">
        <v>397</v>
      </c>
      <c r="IQE73" s="59" t="s">
        <v>398</v>
      </c>
      <c r="IQH73" s="59">
        <v>136942.87</v>
      </c>
      <c r="IQI73" s="59">
        <v>7</v>
      </c>
      <c r="IQJ73" s="59">
        <v>44368</v>
      </c>
      <c r="IQK73" s="59" t="s">
        <v>396</v>
      </c>
      <c r="IQL73" s="59" t="s">
        <v>397</v>
      </c>
      <c r="IQM73" s="59" t="s">
        <v>398</v>
      </c>
      <c r="IQP73" s="59">
        <v>136942.87</v>
      </c>
      <c r="IQQ73" s="59">
        <v>7</v>
      </c>
      <c r="IQR73" s="59">
        <v>44368</v>
      </c>
      <c r="IQS73" s="59" t="s">
        <v>396</v>
      </c>
      <c r="IQT73" s="59" t="s">
        <v>397</v>
      </c>
      <c r="IQU73" s="59" t="s">
        <v>398</v>
      </c>
      <c r="IQX73" s="59">
        <v>136942.87</v>
      </c>
      <c r="IQY73" s="59">
        <v>7</v>
      </c>
      <c r="IQZ73" s="59">
        <v>44368</v>
      </c>
      <c r="IRA73" s="59" t="s">
        <v>396</v>
      </c>
      <c r="IRB73" s="59" t="s">
        <v>397</v>
      </c>
      <c r="IRC73" s="59" t="s">
        <v>398</v>
      </c>
      <c r="IRF73" s="59">
        <v>136942.87</v>
      </c>
      <c r="IRG73" s="59">
        <v>7</v>
      </c>
      <c r="IRH73" s="59">
        <v>44368</v>
      </c>
      <c r="IRI73" s="59" t="s">
        <v>396</v>
      </c>
      <c r="IRJ73" s="59" t="s">
        <v>397</v>
      </c>
      <c r="IRK73" s="59" t="s">
        <v>398</v>
      </c>
      <c r="IRN73" s="59">
        <v>136942.87</v>
      </c>
      <c r="IRO73" s="59">
        <v>7</v>
      </c>
      <c r="IRP73" s="59">
        <v>44368</v>
      </c>
      <c r="IRQ73" s="59" t="s">
        <v>396</v>
      </c>
      <c r="IRR73" s="59" t="s">
        <v>397</v>
      </c>
      <c r="IRS73" s="59" t="s">
        <v>398</v>
      </c>
      <c r="IRV73" s="59">
        <v>136942.87</v>
      </c>
      <c r="IRW73" s="59">
        <v>7</v>
      </c>
      <c r="IRX73" s="59">
        <v>44368</v>
      </c>
      <c r="IRY73" s="59" t="s">
        <v>396</v>
      </c>
      <c r="IRZ73" s="59" t="s">
        <v>397</v>
      </c>
      <c r="ISA73" s="59" t="s">
        <v>398</v>
      </c>
      <c r="ISD73" s="59">
        <v>136942.87</v>
      </c>
      <c r="ISE73" s="59">
        <v>7</v>
      </c>
      <c r="ISF73" s="59">
        <v>44368</v>
      </c>
      <c r="ISG73" s="59" t="s">
        <v>396</v>
      </c>
      <c r="ISH73" s="59" t="s">
        <v>397</v>
      </c>
      <c r="ISI73" s="59" t="s">
        <v>398</v>
      </c>
      <c r="ISL73" s="59">
        <v>136942.87</v>
      </c>
      <c r="ISM73" s="59">
        <v>7</v>
      </c>
      <c r="ISN73" s="59">
        <v>44368</v>
      </c>
      <c r="ISO73" s="59" t="s">
        <v>396</v>
      </c>
      <c r="ISP73" s="59" t="s">
        <v>397</v>
      </c>
      <c r="ISQ73" s="59" t="s">
        <v>398</v>
      </c>
      <c r="IST73" s="59">
        <v>136942.87</v>
      </c>
      <c r="ISU73" s="59">
        <v>7</v>
      </c>
      <c r="ISV73" s="59">
        <v>44368</v>
      </c>
      <c r="ISW73" s="59" t="s">
        <v>396</v>
      </c>
      <c r="ISX73" s="59" t="s">
        <v>397</v>
      </c>
      <c r="ISY73" s="59" t="s">
        <v>398</v>
      </c>
      <c r="ITB73" s="59">
        <v>136942.87</v>
      </c>
      <c r="ITC73" s="59">
        <v>7</v>
      </c>
      <c r="ITD73" s="59">
        <v>44368</v>
      </c>
      <c r="ITE73" s="59" t="s">
        <v>396</v>
      </c>
      <c r="ITF73" s="59" t="s">
        <v>397</v>
      </c>
      <c r="ITG73" s="59" t="s">
        <v>398</v>
      </c>
      <c r="ITJ73" s="59">
        <v>136942.87</v>
      </c>
      <c r="ITK73" s="59">
        <v>7</v>
      </c>
      <c r="ITL73" s="59">
        <v>44368</v>
      </c>
      <c r="ITM73" s="59" t="s">
        <v>396</v>
      </c>
      <c r="ITN73" s="59" t="s">
        <v>397</v>
      </c>
      <c r="ITO73" s="59" t="s">
        <v>398</v>
      </c>
      <c r="ITR73" s="59">
        <v>136942.87</v>
      </c>
      <c r="ITS73" s="59">
        <v>7</v>
      </c>
      <c r="ITT73" s="59">
        <v>44368</v>
      </c>
      <c r="ITU73" s="59" t="s">
        <v>396</v>
      </c>
      <c r="ITV73" s="59" t="s">
        <v>397</v>
      </c>
      <c r="ITW73" s="59" t="s">
        <v>398</v>
      </c>
      <c r="ITZ73" s="59">
        <v>136942.87</v>
      </c>
      <c r="IUA73" s="59">
        <v>7</v>
      </c>
      <c r="IUB73" s="59">
        <v>44368</v>
      </c>
      <c r="IUC73" s="59" t="s">
        <v>396</v>
      </c>
      <c r="IUD73" s="59" t="s">
        <v>397</v>
      </c>
      <c r="IUE73" s="59" t="s">
        <v>398</v>
      </c>
      <c r="IUH73" s="59">
        <v>136942.87</v>
      </c>
      <c r="IUI73" s="59">
        <v>7</v>
      </c>
      <c r="IUJ73" s="59">
        <v>44368</v>
      </c>
      <c r="IUK73" s="59" t="s">
        <v>396</v>
      </c>
      <c r="IUL73" s="59" t="s">
        <v>397</v>
      </c>
      <c r="IUM73" s="59" t="s">
        <v>398</v>
      </c>
      <c r="IUP73" s="59">
        <v>136942.87</v>
      </c>
      <c r="IUQ73" s="59">
        <v>7</v>
      </c>
      <c r="IUR73" s="59">
        <v>44368</v>
      </c>
      <c r="IUS73" s="59" t="s">
        <v>396</v>
      </c>
      <c r="IUT73" s="59" t="s">
        <v>397</v>
      </c>
      <c r="IUU73" s="59" t="s">
        <v>398</v>
      </c>
      <c r="IUX73" s="59">
        <v>136942.87</v>
      </c>
      <c r="IUY73" s="59">
        <v>7</v>
      </c>
      <c r="IUZ73" s="59">
        <v>44368</v>
      </c>
      <c r="IVA73" s="59" t="s">
        <v>396</v>
      </c>
      <c r="IVB73" s="59" t="s">
        <v>397</v>
      </c>
      <c r="IVC73" s="59" t="s">
        <v>398</v>
      </c>
      <c r="IVF73" s="59">
        <v>136942.87</v>
      </c>
      <c r="IVG73" s="59">
        <v>7</v>
      </c>
      <c r="IVH73" s="59">
        <v>44368</v>
      </c>
      <c r="IVI73" s="59" t="s">
        <v>396</v>
      </c>
      <c r="IVJ73" s="59" t="s">
        <v>397</v>
      </c>
      <c r="IVK73" s="59" t="s">
        <v>398</v>
      </c>
      <c r="IVN73" s="59">
        <v>136942.87</v>
      </c>
      <c r="IVO73" s="59">
        <v>7</v>
      </c>
      <c r="IVP73" s="59">
        <v>44368</v>
      </c>
      <c r="IVQ73" s="59" t="s">
        <v>396</v>
      </c>
      <c r="IVR73" s="59" t="s">
        <v>397</v>
      </c>
      <c r="IVS73" s="59" t="s">
        <v>398</v>
      </c>
      <c r="IVV73" s="59">
        <v>136942.87</v>
      </c>
      <c r="IVW73" s="59">
        <v>7</v>
      </c>
      <c r="IVX73" s="59">
        <v>44368</v>
      </c>
      <c r="IVY73" s="59" t="s">
        <v>396</v>
      </c>
      <c r="IVZ73" s="59" t="s">
        <v>397</v>
      </c>
      <c r="IWA73" s="59" t="s">
        <v>398</v>
      </c>
      <c r="IWD73" s="59">
        <v>136942.87</v>
      </c>
      <c r="IWE73" s="59">
        <v>7</v>
      </c>
      <c r="IWF73" s="59">
        <v>44368</v>
      </c>
      <c r="IWG73" s="59" t="s">
        <v>396</v>
      </c>
      <c r="IWH73" s="59" t="s">
        <v>397</v>
      </c>
      <c r="IWI73" s="59" t="s">
        <v>398</v>
      </c>
      <c r="IWL73" s="59">
        <v>136942.87</v>
      </c>
      <c r="IWM73" s="59">
        <v>7</v>
      </c>
      <c r="IWN73" s="59">
        <v>44368</v>
      </c>
      <c r="IWO73" s="59" t="s">
        <v>396</v>
      </c>
      <c r="IWP73" s="59" t="s">
        <v>397</v>
      </c>
      <c r="IWQ73" s="59" t="s">
        <v>398</v>
      </c>
      <c r="IWT73" s="59">
        <v>136942.87</v>
      </c>
      <c r="IWU73" s="59">
        <v>7</v>
      </c>
      <c r="IWV73" s="59">
        <v>44368</v>
      </c>
      <c r="IWW73" s="59" t="s">
        <v>396</v>
      </c>
      <c r="IWX73" s="59" t="s">
        <v>397</v>
      </c>
      <c r="IWY73" s="59" t="s">
        <v>398</v>
      </c>
      <c r="IXB73" s="59">
        <v>136942.87</v>
      </c>
      <c r="IXC73" s="59">
        <v>7</v>
      </c>
      <c r="IXD73" s="59">
        <v>44368</v>
      </c>
      <c r="IXE73" s="59" t="s">
        <v>396</v>
      </c>
      <c r="IXF73" s="59" t="s">
        <v>397</v>
      </c>
      <c r="IXG73" s="59" t="s">
        <v>398</v>
      </c>
      <c r="IXJ73" s="59">
        <v>136942.87</v>
      </c>
      <c r="IXK73" s="59">
        <v>7</v>
      </c>
      <c r="IXL73" s="59">
        <v>44368</v>
      </c>
      <c r="IXM73" s="59" t="s">
        <v>396</v>
      </c>
      <c r="IXN73" s="59" t="s">
        <v>397</v>
      </c>
      <c r="IXO73" s="59" t="s">
        <v>398</v>
      </c>
      <c r="IXR73" s="59">
        <v>136942.87</v>
      </c>
      <c r="IXS73" s="59">
        <v>7</v>
      </c>
      <c r="IXT73" s="59">
        <v>44368</v>
      </c>
      <c r="IXU73" s="59" t="s">
        <v>396</v>
      </c>
      <c r="IXV73" s="59" t="s">
        <v>397</v>
      </c>
      <c r="IXW73" s="59" t="s">
        <v>398</v>
      </c>
      <c r="IXZ73" s="59">
        <v>136942.87</v>
      </c>
      <c r="IYA73" s="59">
        <v>7</v>
      </c>
      <c r="IYB73" s="59">
        <v>44368</v>
      </c>
      <c r="IYC73" s="59" t="s">
        <v>396</v>
      </c>
      <c r="IYD73" s="59" t="s">
        <v>397</v>
      </c>
      <c r="IYE73" s="59" t="s">
        <v>398</v>
      </c>
      <c r="IYH73" s="59">
        <v>136942.87</v>
      </c>
      <c r="IYI73" s="59">
        <v>7</v>
      </c>
      <c r="IYJ73" s="59">
        <v>44368</v>
      </c>
      <c r="IYK73" s="59" t="s">
        <v>396</v>
      </c>
      <c r="IYL73" s="59" t="s">
        <v>397</v>
      </c>
      <c r="IYM73" s="59" t="s">
        <v>398</v>
      </c>
      <c r="IYP73" s="59">
        <v>136942.87</v>
      </c>
      <c r="IYQ73" s="59">
        <v>7</v>
      </c>
      <c r="IYR73" s="59">
        <v>44368</v>
      </c>
      <c r="IYS73" s="59" t="s">
        <v>396</v>
      </c>
      <c r="IYT73" s="59" t="s">
        <v>397</v>
      </c>
      <c r="IYU73" s="59" t="s">
        <v>398</v>
      </c>
      <c r="IYX73" s="59">
        <v>136942.87</v>
      </c>
      <c r="IYY73" s="59">
        <v>7</v>
      </c>
      <c r="IYZ73" s="59">
        <v>44368</v>
      </c>
      <c r="IZA73" s="59" t="s">
        <v>396</v>
      </c>
      <c r="IZB73" s="59" t="s">
        <v>397</v>
      </c>
      <c r="IZC73" s="59" t="s">
        <v>398</v>
      </c>
      <c r="IZF73" s="59">
        <v>136942.87</v>
      </c>
      <c r="IZG73" s="59">
        <v>7</v>
      </c>
      <c r="IZH73" s="59">
        <v>44368</v>
      </c>
      <c r="IZI73" s="59" t="s">
        <v>396</v>
      </c>
      <c r="IZJ73" s="59" t="s">
        <v>397</v>
      </c>
      <c r="IZK73" s="59" t="s">
        <v>398</v>
      </c>
      <c r="IZN73" s="59">
        <v>136942.87</v>
      </c>
      <c r="IZO73" s="59">
        <v>7</v>
      </c>
      <c r="IZP73" s="59">
        <v>44368</v>
      </c>
      <c r="IZQ73" s="59" t="s">
        <v>396</v>
      </c>
      <c r="IZR73" s="59" t="s">
        <v>397</v>
      </c>
      <c r="IZS73" s="59" t="s">
        <v>398</v>
      </c>
      <c r="IZV73" s="59">
        <v>136942.87</v>
      </c>
      <c r="IZW73" s="59">
        <v>7</v>
      </c>
      <c r="IZX73" s="59">
        <v>44368</v>
      </c>
      <c r="IZY73" s="59" t="s">
        <v>396</v>
      </c>
      <c r="IZZ73" s="59" t="s">
        <v>397</v>
      </c>
      <c r="JAA73" s="59" t="s">
        <v>398</v>
      </c>
      <c r="JAD73" s="59">
        <v>136942.87</v>
      </c>
      <c r="JAE73" s="59">
        <v>7</v>
      </c>
      <c r="JAF73" s="59">
        <v>44368</v>
      </c>
      <c r="JAG73" s="59" t="s">
        <v>396</v>
      </c>
      <c r="JAH73" s="59" t="s">
        <v>397</v>
      </c>
      <c r="JAI73" s="59" t="s">
        <v>398</v>
      </c>
      <c r="JAL73" s="59">
        <v>136942.87</v>
      </c>
      <c r="JAM73" s="59">
        <v>7</v>
      </c>
      <c r="JAN73" s="59">
        <v>44368</v>
      </c>
      <c r="JAO73" s="59" t="s">
        <v>396</v>
      </c>
      <c r="JAP73" s="59" t="s">
        <v>397</v>
      </c>
      <c r="JAQ73" s="59" t="s">
        <v>398</v>
      </c>
      <c r="JAT73" s="59">
        <v>136942.87</v>
      </c>
      <c r="JAU73" s="59">
        <v>7</v>
      </c>
      <c r="JAV73" s="59">
        <v>44368</v>
      </c>
      <c r="JAW73" s="59" t="s">
        <v>396</v>
      </c>
      <c r="JAX73" s="59" t="s">
        <v>397</v>
      </c>
      <c r="JAY73" s="59" t="s">
        <v>398</v>
      </c>
      <c r="JBB73" s="59">
        <v>136942.87</v>
      </c>
      <c r="JBC73" s="59">
        <v>7</v>
      </c>
      <c r="JBD73" s="59">
        <v>44368</v>
      </c>
      <c r="JBE73" s="59" t="s">
        <v>396</v>
      </c>
      <c r="JBF73" s="59" t="s">
        <v>397</v>
      </c>
      <c r="JBG73" s="59" t="s">
        <v>398</v>
      </c>
      <c r="JBJ73" s="59">
        <v>136942.87</v>
      </c>
      <c r="JBK73" s="59">
        <v>7</v>
      </c>
      <c r="JBL73" s="59">
        <v>44368</v>
      </c>
      <c r="JBM73" s="59" t="s">
        <v>396</v>
      </c>
      <c r="JBN73" s="59" t="s">
        <v>397</v>
      </c>
      <c r="JBO73" s="59" t="s">
        <v>398</v>
      </c>
      <c r="JBR73" s="59">
        <v>136942.87</v>
      </c>
      <c r="JBS73" s="59">
        <v>7</v>
      </c>
      <c r="JBT73" s="59">
        <v>44368</v>
      </c>
      <c r="JBU73" s="59" t="s">
        <v>396</v>
      </c>
      <c r="JBV73" s="59" t="s">
        <v>397</v>
      </c>
      <c r="JBW73" s="59" t="s">
        <v>398</v>
      </c>
      <c r="JBZ73" s="59">
        <v>136942.87</v>
      </c>
      <c r="JCA73" s="59">
        <v>7</v>
      </c>
      <c r="JCB73" s="59">
        <v>44368</v>
      </c>
      <c r="JCC73" s="59" t="s">
        <v>396</v>
      </c>
      <c r="JCD73" s="59" t="s">
        <v>397</v>
      </c>
      <c r="JCE73" s="59" t="s">
        <v>398</v>
      </c>
      <c r="JCH73" s="59">
        <v>136942.87</v>
      </c>
      <c r="JCI73" s="59">
        <v>7</v>
      </c>
      <c r="JCJ73" s="59">
        <v>44368</v>
      </c>
      <c r="JCK73" s="59" t="s">
        <v>396</v>
      </c>
      <c r="JCL73" s="59" t="s">
        <v>397</v>
      </c>
      <c r="JCM73" s="59" t="s">
        <v>398</v>
      </c>
      <c r="JCP73" s="59">
        <v>136942.87</v>
      </c>
      <c r="JCQ73" s="59">
        <v>7</v>
      </c>
      <c r="JCR73" s="59">
        <v>44368</v>
      </c>
      <c r="JCS73" s="59" t="s">
        <v>396</v>
      </c>
      <c r="JCT73" s="59" t="s">
        <v>397</v>
      </c>
      <c r="JCU73" s="59" t="s">
        <v>398</v>
      </c>
      <c r="JCX73" s="59">
        <v>136942.87</v>
      </c>
      <c r="JCY73" s="59">
        <v>7</v>
      </c>
      <c r="JCZ73" s="59">
        <v>44368</v>
      </c>
      <c r="JDA73" s="59" t="s">
        <v>396</v>
      </c>
      <c r="JDB73" s="59" t="s">
        <v>397</v>
      </c>
      <c r="JDC73" s="59" t="s">
        <v>398</v>
      </c>
      <c r="JDF73" s="59">
        <v>136942.87</v>
      </c>
      <c r="JDG73" s="59">
        <v>7</v>
      </c>
      <c r="JDH73" s="59">
        <v>44368</v>
      </c>
      <c r="JDI73" s="59" t="s">
        <v>396</v>
      </c>
      <c r="JDJ73" s="59" t="s">
        <v>397</v>
      </c>
      <c r="JDK73" s="59" t="s">
        <v>398</v>
      </c>
      <c r="JDN73" s="59">
        <v>136942.87</v>
      </c>
      <c r="JDO73" s="59">
        <v>7</v>
      </c>
      <c r="JDP73" s="59">
        <v>44368</v>
      </c>
      <c r="JDQ73" s="59" t="s">
        <v>396</v>
      </c>
      <c r="JDR73" s="59" t="s">
        <v>397</v>
      </c>
      <c r="JDS73" s="59" t="s">
        <v>398</v>
      </c>
      <c r="JDV73" s="59">
        <v>136942.87</v>
      </c>
      <c r="JDW73" s="59">
        <v>7</v>
      </c>
      <c r="JDX73" s="59">
        <v>44368</v>
      </c>
      <c r="JDY73" s="59" t="s">
        <v>396</v>
      </c>
      <c r="JDZ73" s="59" t="s">
        <v>397</v>
      </c>
      <c r="JEA73" s="59" t="s">
        <v>398</v>
      </c>
      <c r="JED73" s="59">
        <v>136942.87</v>
      </c>
      <c r="JEE73" s="59">
        <v>7</v>
      </c>
      <c r="JEF73" s="59">
        <v>44368</v>
      </c>
      <c r="JEG73" s="59" t="s">
        <v>396</v>
      </c>
      <c r="JEH73" s="59" t="s">
        <v>397</v>
      </c>
      <c r="JEI73" s="59" t="s">
        <v>398</v>
      </c>
      <c r="JEL73" s="59">
        <v>136942.87</v>
      </c>
      <c r="JEM73" s="59">
        <v>7</v>
      </c>
      <c r="JEN73" s="59">
        <v>44368</v>
      </c>
      <c r="JEO73" s="59" t="s">
        <v>396</v>
      </c>
      <c r="JEP73" s="59" t="s">
        <v>397</v>
      </c>
      <c r="JEQ73" s="59" t="s">
        <v>398</v>
      </c>
      <c r="JET73" s="59">
        <v>136942.87</v>
      </c>
      <c r="JEU73" s="59">
        <v>7</v>
      </c>
      <c r="JEV73" s="59">
        <v>44368</v>
      </c>
      <c r="JEW73" s="59" t="s">
        <v>396</v>
      </c>
      <c r="JEX73" s="59" t="s">
        <v>397</v>
      </c>
      <c r="JEY73" s="59" t="s">
        <v>398</v>
      </c>
      <c r="JFB73" s="59">
        <v>136942.87</v>
      </c>
      <c r="JFC73" s="59">
        <v>7</v>
      </c>
      <c r="JFD73" s="59">
        <v>44368</v>
      </c>
      <c r="JFE73" s="59" t="s">
        <v>396</v>
      </c>
      <c r="JFF73" s="59" t="s">
        <v>397</v>
      </c>
      <c r="JFG73" s="59" t="s">
        <v>398</v>
      </c>
      <c r="JFJ73" s="59">
        <v>136942.87</v>
      </c>
      <c r="JFK73" s="59">
        <v>7</v>
      </c>
      <c r="JFL73" s="59">
        <v>44368</v>
      </c>
      <c r="JFM73" s="59" t="s">
        <v>396</v>
      </c>
      <c r="JFN73" s="59" t="s">
        <v>397</v>
      </c>
      <c r="JFO73" s="59" t="s">
        <v>398</v>
      </c>
      <c r="JFR73" s="59">
        <v>136942.87</v>
      </c>
      <c r="JFS73" s="59">
        <v>7</v>
      </c>
      <c r="JFT73" s="59">
        <v>44368</v>
      </c>
      <c r="JFU73" s="59" t="s">
        <v>396</v>
      </c>
      <c r="JFV73" s="59" t="s">
        <v>397</v>
      </c>
      <c r="JFW73" s="59" t="s">
        <v>398</v>
      </c>
      <c r="JFZ73" s="59">
        <v>136942.87</v>
      </c>
      <c r="JGA73" s="59">
        <v>7</v>
      </c>
      <c r="JGB73" s="59">
        <v>44368</v>
      </c>
      <c r="JGC73" s="59" t="s">
        <v>396</v>
      </c>
      <c r="JGD73" s="59" t="s">
        <v>397</v>
      </c>
      <c r="JGE73" s="59" t="s">
        <v>398</v>
      </c>
      <c r="JGH73" s="59">
        <v>136942.87</v>
      </c>
      <c r="JGI73" s="59">
        <v>7</v>
      </c>
      <c r="JGJ73" s="59">
        <v>44368</v>
      </c>
      <c r="JGK73" s="59" t="s">
        <v>396</v>
      </c>
      <c r="JGL73" s="59" t="s">
        <v>397</v>
      </c>
      <c r="JGM73" s="59" t="s">
        <v>398</v>
      </c>
      <c r="JGP73" s="59">
        <v>136942.87</v>
      </c>
      <c r="JGQ73" s="59">
        <v>7</v>
      </c>
      <c r="JGR73" s="59">
        <v>44368</v>
      </c>
      <c r="JGS73" s="59" t="s">
        <v>396</v>
      </c>
      <c r="JGT73" s="59" t="s">
        <v>397</v>
      </c>
      <c r="JGU73" s="59" t="s">
        <v>398</v>
      </c>
      <c r="JGX73" s="59">
        <v>136942.87</v>
      </c>
      <c r="JGY73" s="59">
        <v>7</v>
      </c>
      <c r="JGZ73" s="59">
        <v>44368</v>
      </c>
      <c r="JHA73" s="59" t="s">
        <v>396</v>
      </c>
      <c r="JHB73" s="59" t="s">
        <v>397</v>
      </c>
      <c r="JHC73" s="59" t="s">
        <v>398</v>
      </c>
      <c r="JHF73" s="59">
        <v>136942.87</v>
      </c>
      <c r="JHG73" s="59">
        <v>7</v>
      </c>
      <c r="JHH73" s="59">
        <v>44368</v>
      </c>
      <c r="JHI73" s="59" t="s">
        <v>396</v>
      </c>
      <c r="JHJ73" s="59" t="s">
        <v>397</v>
      </c>
      <c r="JHK73" s="59" t="s">
        <v>398</v>
      </c>
      <c r="JHN73" s="59">
        <v>136942.87</v>
      </c>
      <c r="JHO73" s="59">
        <v>7</v>
      </c>
      <c r="JHP73" s="59">
        <v>44368</v>
      </c>
      <c r="JHQ73" s="59" t="s">
        <v>396</v>
      </c>
      <c r="JHR73" s="59" t="s">
        <v>397</v>
      </c>
      <c r="JHS73" s="59" t="s">
        <v>398</v>
      </c>
      <c r="JHV73" s="59">
        <v>136942.87</v>
      </c>
      <c r="JHW73" s="59">
        <v>7</v>
      </c>
      <c r="JHX73" s="59">
        <v>44368</v>
      </c>
      <c r="JHY73" s="59" t="s">
        <v>396</v>
      </c>
      <c r="JHZ73" s="59" t="s">
        <v>397</v>
      </c>
      <c r="JIA73" s="59" t="s">
        <v>398</v>
      </c>
      <c r="JID73" s="59">
        <v>136942.87</v>
      </c>
      <c r="JIE73" s="59">
        <v>7</v>
      </c>
      <c r="JIF73" s="59">
        <v>44368</v>
      </c>
      <c r="JIG73" s="59" t="s">
        <v>396</v>
      </c>
      <c r="JIH73" s="59" t="s">
        <v>397</v>
      </c>
      <c r="JII73" s="59" t="s">
        <v>398</v>
      </c>
      <c r="JIL73" s="59">
        <v>136942.87</v>
      </c>
      <c r="JIM73" s="59">
        <v>7</v>
      </c>
      <c r="JIN73" s="59">
        <v>44368</v>
      </c>
      <c r="JIO73" s="59" t="s">
        <v>396</v>
      </c>
      <c r="JIP73" s="59" t="s">
        <v>397</v>
      </c>
      <c r="JIQ73" s="59" t="s">
        <v>398</v>
      </c>
      <c r="JIT73" s="59">
        <v>136942.87</v>
      </c>
      <c r="JIU73" s="59">
        <v>7</v>
      </c>
      <c r="JIV73" s="59">
        <v>44368</v>
      </c>
      <c r="JIW73" s="59" t="s">
        <v>396</v>
      </c>
      <c r="JIX73" s="59" t="s">
        <v>397</v>
      </c>
      <c r="JIY73" s="59" t="s">
        <v>398</v>
      </c>
      <c r="JJB73" s="59">
        <v>136942.87</v>
      </c>
      <c r="JJC73" s="59">
        <v>7</v>
      </c>
      <c r="JJD73" s="59">
        <v>44368</v>
      </c>
      <c r="JJE73" s="59" t="s">
        <v>396</v>
      </c>
      <c r="JJF73" s="59" t="s">
        <v>397</v>
      </c>
      <c r="JJG73" s="59" t="s">
        <v>398</v>
      </c>
      <c r="JJJ73" s="59">
        <v>136942.87</v>
      </c>
      <c r="JJK73" s="59">
        <v>7</v>
      </c>
      <c r="JJL73" s="59">
        <v>44368</v>
      </c>
      <c r="JJM73" s="59" t="s">
        <v>396</v>
      </c>
      <c r="JJN73" s="59" t="s">
        <v>397</v>
      </c>
      <c r="JJO73" s="59" t="s">
        <v>398</v>
      </c>
      <c r="JJR73" s="59">
        <v>136942.87</v>
      </c>
      <c r="JJS73" s="59">
        <v>7</v>
      </c>
      <c r="JJT73" s="59">
        <v>44368</v>
      </c>
      <c r="JJU73" s="59" t="s">
        <v>396</v>
      </c>
      <c r="JJV73" s="59" t="s">
        <v>397</v>
      </c>
      <c r="JJW73" s="59" t="s">
        <v>398</v>
      </c>
      <c r="JJZ73" s="59">
        <v>136942.87</v>
      </c>
      <c r="JKA73" s="59">
        <v>7</v>
      </c>
      <c r="JKB73" s="59">
        <v>44368</v>
      </c>
      <c r="JKC73" s="59" t="s">
        <v>396</v>
      </c>
      <c r="JKD73" s="59" t="s">
        <v>397</v>
      </c>
      <c r="JKE73" s="59" t="s">
        <v>398</v>
      </c>
      <c r="JKH73" s="59">
        <v>136942.87</v>
      </c>
      <c r="JKI73" s="59">
        <v>7</v>
      </c>
      <c r="JKJ73" s="59">
        <v>44368</v>
      </c>
      <c r="JKK73" s="59" t="s">
        <v>396</v>
      </c>
      <c r="JKL73" s="59" t="s">
        <v>397</v>
      </c>
      <c r="JKM73" s="59" t="s">
        <v>398</v>
      </c>
      <c r="JKP73" s="59">
        <v>136942.87</v>
      </c>
      <c r="JKQ73" s="59">
        <v>7</v>
      </c>
      <c r="JKR73" s="59">
        <v>44368</v>
      </c>
      <c r="JKS73" s="59" t="s">
        <v>396</v>
      </c>
      <c r="JKT73" s="59" t="s">
        <v>397</v>
      </c>
      <c r="JKU73" s="59" t="s">
        <v>398</v>
      </c>
      <c r="JKX73" s="59">
        <v>136942.87</v>
      </c>
      <c r="JKY73" s="59">
        <v>7</v>
      </c>
      <c r="JKZ73" s="59">
        <v>44368</v>
      </c>
      <c r="JLA73" s="59" t="s">
        <v>396</v>
      </c>
      <c r="JLB73" s="59" t="s">
        <v>397</v>
      </c>
      <c r="JLC73" s="59" t="s">
        <v>398</v>
      </c>
      <c r="JLF73" s="59">
        <v>136942.87</v>
      </c>
      <c r="JLG73" s="59">
        <v>7</v>
      </c>
      <c r="JLH73" s="59">
        <v>44368</v>
      </c>
      <c r="JLI73" s="59" t="s">
        <v>396</v>
      </c>
      <c r="JLJ73" s="59" t="s">
        <v>397</v>
      </c>
      <c r="JLK73" s="59" t="s">
        <v>398</v>
      </c>
      <c r="JLN73" s="59">
        <v>136942.87</v>
      </c>
      <c r="JLO73" s="59">
        <v>7</v>
      </c>
      <c r="JLP73" s="59">
        <v>44368</v>
      </c>
      <c r="JLQ73" s="59" t="s">
        <v>396</v>
      </c>
      <c r="JLR73" s="59" t="s">
        <v>397</v>
      </c>
      <c r="JLS73" s="59" t="s">
        <v>398</v>
      </c>
      <c r="JLV73" s="59">
        <v>136942.87</v>
      </c>
      <c r="JLW73" s="59">
        <v>7</v>
      </c>
      <c r="JLX73" s="59">
        <v>44368</v>
      </c>
      <c r="JLY73" s="59" t="s">
        <v>396</v>
      </c>
      <c r="JLZ73" s="59" t="s">
        <v>397</v>
      </c>
      <c r="JMA73" s="59" t="s">
        <v>398</v>
      </c>
      <c r="JMD73" s="59">
        <v>136942.87</v>
      </c>
      <c r="JME73" s="59">
        <v>7</v>
      </c>
      <c r="JMF73" s="59">
        <v>44368</v>
      </c>
      <c r="JMG73" s="59" t="s">
        <v>396</v>
      </c>
      <c r="JMH73" s="59" t="s">
        <v>397</v>
      </c>
      <c r="JMI73" s="59" t="s">
        <v>398</v>
      </c>
      <c r="JML73" s="59">
        <v>136942.87</v>
      </c>
      <c r="JMM73" s="59">
        <v>7</v>
      </c>
      <c r="JMN73" s="59">
        <v>44368</v>
      </c>
      <c r="JMO73" s="59" t="s">
        <v>396</v>
      </c>
      <c r="JMP73" s="59" t="s">
        <v>397</v>
      </c>
      <c r="JMQ73" s="59" t="s">
        <v>398</v>
      </c>
      <c r="JMT73" s="59">
        <v>136942.87</v>
      </c>
      <c r="JMU73" s="59">
        <v>7</v>
      </c>
      <c r="JMV73" s="59">
        <v>44368</v>
      </c>
      <c r="JMW73" s="59" t="s">
        <v>396</v>
      </c>
      <c r="JMX73" s="59" t="s">
        <v>397</v>
      </c>
      <c r="JMY73" s="59" t="s">
        <v>398</v>
      </c>
      <c r="JNB73" s="59">
        <v>136942.87</v>
      </c>
      <c r="JNC73" s="59">
        <v>7</v>
      </c>
      <c r="JND73" s="59">
        <v>44368</v>
      </c>
      <c r="JNE73" s="59" t="s">
        <v>396</v>
      </c>
      <c r="JNF73" s="59" t="s">
        <v>397</v>
      </c>
      <c r="JNG73" s="59" t="s">
        <v>398</v>
      </c>
      <c r="JNJ73" s="59">
        <v>136942.87</v>
      </c>
      <c r="JNK73" s="59">
        <v>7</v>
      </c>
      <c r="JNL73" s="59">
        <v>44368</v>
      </c>
      <c r="JNM73" s="59" t="s">
        <v>396</v>
      </c>
      <c r="JNN73" s="59" t="s">
        <v>397</v>
      </c>
      <c r="JNO73" s="59" t="s">
        <v>398</v>
      </c>
      <c r="JNR73" s="59">
        <v>136942.87</v>
      </c>
      <c r="JNS73" s="59">
        <v>7</v>
      </c>
      <c r="JNT73" s="59">
        <v>44368</v>
      </c>
      <c r="JNU73" s="59" t="s">
        <v>396</v>
      </c>
      <c r="JNV73" s="59" t="s">
        <v>397</v>
      </c>
      <c r="JNW73" s="59" t="s">
        <v>398</v>
      </c>
      <c r="JNZ73" s="59">
        <v>136942.87</v>
      </c>
      <c r="JOA73" s="59">
        <v>7</v>
      </c>
      <c r="JOB73" s="59">
        <v>44368</v>
      </c>
      <c r="JOC73" s="59" t="s">
        <v>396</v>
      </c>
      <c r="JOD73" s="59" t="s">
        <v>397</v>
      </c>
      <c r="JOE73" s="59" t="s">
        <v>398</v>
      </c>
      <c r="JOH73" s="59">
        <v>136942.87</v>
      </c>
      <c r="JOI73" s="59">
        <v>7</v>
      </c>
      <c r="JOJ73" s="59">
        <v>44368</v>
      </c>
      <c r="JOK73" s="59" t="s">
        <v>396</v>
      </c>
      <c r="JOL73" s="59" t="s">
        <v>397</v>
      </c>
      <c r="JOM73" s="59" t="s">
        <v>398</v>
      </c>
      <c r="JOP73" s="59">
        <v>136942.87</v>
      </c>
      <c r="JOQ73" s="59">
        <v>7</v>
      </c>
      <c r="JOR73" s="59">
        <v>44368</v>
      </c>
      <c r="JOS73" s="59" t="s">
        <v>396</v>
      </c>
      <c r="JOT73" s="59" t="s">
        <v>397</v>
      </c>
      <c r="JOU73" s="59" t="s">
        <v>398</v>
      </c>
      <c r="JOX73" s="59">
        <v>136942.87</v>
      </c>
      <c r="JOY73" s="59">
        <v>7</v>
      </c>
      <c r="JOZ73" s="59">
        <v>44368</v>
      </c>
      <c r="JPA73" s="59" t="s">
        <v>396</v>
      </c>
      <c r="JPB73" s="59" t="s">
        <v>397</v>
      </c>
      <c r="JPC73" s="59" t="s">
        <v>398</v>
      </c>
      <c r="JPF73" s="59">
        <v>136942.87</v>
      </c>
      <c r="JPG73" s="59">
        <v>7</v>
      </c>
      <c r="JPH73" s="59">
        <v>44368</v>
      </c>
      <c r="JPI73" s="59" t="s">
        <v>396</v>
      </c>
      <c r="JPJ73" s="59" t="s">
        <v>397</v>
      </c>
      <c r="JPK73" s="59" t="s">
        <v>398</v>
      </c>
      <c r="JPN73" s="59">
        <v>136942.87</v>
      </c>
      <c r="JPO73" s="59">
        <v>7</v>
      </c>
      <c r="JPP73" s="59">
        <v>44368</v>
      </c>
      <c r="JPQ73" s="59" t="s">
        <v>396</v>
      </c>
      <c r="JPR73" s="59" t="s">
        <v>397</v>
      </c>
      <c r="JPS73" s="59" t="s">
        <v>398</v>
      </c>
      <c r="JPV73" s="59">
        <v>136942.87</v>
      </c>
      <c r="JPW73" s="59">
        <v>7</v>
      </c>
      <c r="JPX73" s="59">
        <v>44368</v>
      </c>
      <c r="JPY73" s="59" t="s">
        <v>396</v>
      </c>
      <c r="JPZ73" s="59" t="s">
        <v>397</v>
      </c>
      <c r="JQA73" s="59" t="s">
        <v>398</v>
      </c>
      <c r="JQD73" s="59">
        <v>136942.87</v>
      </c>
      <c r="JQE73" s="59">
        <v>7</v>
      </c>
      <c r="JQF73" s="59">
        <v>44368</v>
      </c>
      <c r="JQG73" s="59" t="s">
        <v>396</v>
      </c>
      <c r="JQH73" s="59" t="s">
        <v>397</v>
      </c>
      <c r="JQI73" s="59" t="s">
        <v>398</v>
      </c>
      <c r="JQL73" s="59">
        <v>136942.87</v>
      </c>
      <c r="JQM73" s="59">
        <v>7</v>
      </c>
      <c r="JQN73" s="59">
        <v>44368</v>
      </c>
      <c r="JQO73" s="59" t="s">
        <v>396</v>
      </c>
      <c r="JQP73" s="59" t="s">
        <v>397</v>
      </c>
      <c r="JQQ73" s="59" t="s">
        <v>398</v>
      </c>
      <c r="JQT73" s="59">
        <v>136942.87</v>
      </c>
      <c r="JQU73" s="59">
        <v>7</v>
      </c>
      <c r="JQV73" s="59">
        <v>44368</v>
      </c>
      <c r="JQW73" s="59" t="s">
        <v>396</v>
      </c>
      <c r="JQX73" s="59" t="s">
        <v>397</v>
      </c>
      <c r="JQY73" s="59" t="s">
        <v>398</v>
      </c>
      <c r="JRB73" s="59">
        <v>136942.87</v>
      </c>
      <c r="JRC73" s="59">
        <v>7</v>
      </c>
      <c r="JRD73" s="59">
        <v>44368</v>
      </c>
      <c r="JRE73" s="59" t="s">
        <v>396</v>
      </c>
      <c r="JRF73" s="59" t="s">
        <v>397</v>
      </c>
      <c r="JRG73" s="59" t="s">
        <v>398</v>
      </c>
      <c r="JRJ73" s="59">
        <v>136942.87</v>
      </c>
      <c r="JRK73" s="59">
        <v>7</v>
      </c>
      <c r="JRL73" s="59">
        <v>44368</v>
      </c>
      <c r="JRM73" s="59" t="s">
        <v>396</v>
      </c>
      <c r="JRN73" s="59" t="s">
        <v>397</v>
      </c>
      <c r="JRO73" s="59" t="s">
        <v>398</v>
      </c>
      <c r="JRR73" s="59">
        <v>136942.87</v>
      </c>
      <c r="JRS73" s="59">
        <v>7</v>
      </c>
      <c r="JRT73" s="59">
        <v>44368</v>
      </c>
      <c r="JRU73" s="59" t="s">
        <v>396</v>
      </c>
      <c r="JRV73" s="59" t="s">
        <v>397</v>
      </c>
      <c r="JRW73" s="59" t="s">
        <v>398</v>
      </c>
      <c r="JRZ73" s="59">
        <v>136942.87</v>
      </c>
      <c r="JSA73" s="59">
        <v>7</v>
      </c>
      <c r="JSB73" s="59">
        <v>44368</v>
      </c>
      <c r="JSC73" s="59" t="s">
        <v>396</v>
      </c>
      <c r="JSD73" s="59" t="s">
        <v>397</v>
      </c>
      <c r="JSE73" s="59" t="s">
        <v>398</v>
      </c>
      <c r="JSH73" s="59">
        <v>136942.87</v>
      </c>
      <c r="JSI73" s="59">
        <v>7</v>
      </c>
      <c r="JSJ73" s="59">
        <v>44368</v>
      </c>
      <c r="JSK73" s="59" t="s">
        <v>396</v>
      </c>
      <c r="JSL73" s="59" t="s">
        <v>397</v>
      </c>
      <c r="JSM73" s="59" t="s">
        <v>398</v>
      </c>
      <c r="JSP73" s="59">
        <v>136942.87</v>
      </c>
      <c r="JSQ73" s="59">
        <v>7</v>
      </c>
      <c r="JSR73" s="59">
        <v>44368</v>
      </c>
      <c r="JSS73" s="59" t="s">
        <v>396</v>
      </c>
      <c r="JST73" s="59" t="s">
        <v>397</v>
      </c>
      <c r="JSU73" s="59" t="s">
        <v>398</v>
      </c>
      <c r="JSX73" s="59">
        <v>136942.87</v>
      </c>
      <c r="JSY73" s="59">
        <v>7</v>
      </c>
      <c r="JSZ73" s="59">
        <v>44368</v>
      </c>
      <c r="JTA73" s="59" t="s">
        <v>396</v>
      </c>
      <c r="JTB73" s="59" t="s">
        <v>397</v>
      </c>
      <c r="JTC73" s="59" t="s">
        <v>398</v>
      </c>
      <c r="JTF73" s="59">
        <v>136942.87</v>
      </c>
      <c r="JTG73" s="59">
        <v>7</v>
      </c>
      <c r="JTH73" s="59">
        <v>44368</v>
      </c>
      <c r="JTI73" s="59" t="s">
        <v>396</v>
      </c>
      <c r="JTJ73" s="59" t="s">
        <v>397</v>
      </c>
      <c r="JTK73" s="59" t="s">
        <v>398</v>
      </c>
      <c r="JTN73" s="59">
        <v>136942.87</v>
      </c>
      <c r="JTO73" s="59">
        <v>7</v>
      </c>
      <c r="JTP73" s="59">
        <v>44368</v>
      </c>
      <c r="JTQ73" s="59" t="s">
        <v>396</v>
      </c>
      <c r="JTR73" s="59" t="s">
        <v>397</v>
      </c>
      <c r="JTS73" s="59" t="s">
        <v>398</v>
      </c>
      <c r="JTV73" s="59">
        <v>136942.87</v>
      </c>
      <c r="JTW73" s="59">
        <v>7</v>
      </c>
      <c r="JTX73" s="59">
        <v>44368</v>
      </c>
      <c r="JTY73" s="59" t="s">
        <v>396</v>
      </c>
      <c r="JTZ73" s="59" t="s">
        <v>397</v>
      </c>
      <c r="JUA73" s="59" t="s">
        <v>398</v>
      </c>
      <c r="JUD73" s="59">
        <v>136942.87</v>
      </c>
      <c r="JUE73" s="59">
        <v>7</v>
      </c>
      <c r="JUF73" s="59">
        <v>44368</v>
      </c>
      <c r="JUG73" s="59" t="s">
        <v>396</v>
      </c>
      <c r="JUH73" s="59" t="s">
        <v>397</v>
      </c>
      <c r="JUI73" s="59" t="s">
        <v>398</v>
      </c>
      <c r="JUL73" s="59">
        <v>136942.87</v>
      </c>
      <c r="JUM73" s="59">
        <v>7</v>
      </c>
      <c r="JUN73" s="59">
        <v>44368</v>
      </c>
      <c r="JUO73" s="59" t="s">
        <v>396</v>
      </c>
      <c r="JUP73" s="59" t="s">
        <v>397</v>
      </c>
      <c r="JUQ73" s="59" t="s">
        <v>398</v>
      </c>
      <c r="JUT73" s="59">
        <v>136942.87</v>
      </c>
      <c r="JUU73" s="59">
        <v>7</v>
      </c>
      <c r="JUV73" s="59">
        <v>44368</v>
      </c>
      <c r="JUW73" s="59" t="s">
        <v>396</v>
      </c>
      <c r="JUX73" s="59" t="s">
        <v>397</v>
      </c>
      <c r="JUY73" s="59" t="s">
        <v>398</v>
      </c>
      <c r="JVB73" s="59">
        <v>136942.87</v>
      </c>
      <c r="JVC73" s="59">
        <v>7</v>
      </c>
      <c r="JVD73" s="59">
        <v>44368</v>
      </c>
      <c r="JVE73" s="59" t="s">
        <v>396</v>
      </c>
      <c r="JVF73" s="59" t="s">
        <v>397</v>
      </c>
      <c r="JVG73" s="59" t="s">
        <v>398</v>
      </c>
      <c r="JVJ73" s="59">
        <v>136942.87</v>
      </c>
      <c r="JVK73" s="59">
        <v>7</v>
      </c>
      <c r="JVL73" s="59">
        <v>44368</v>
      </c>
      <c r="JVM73" s="59" t="s">
        <v>396</v>
      </c>
      <c r="JVN73" s="59" t="s">
        <v>397</v>
      </c>
      <c r="JVO73" s="59" t="s">
        <v>398</v>
      </c>
      <c r="JVR73" s="59">
        <v>136942.87</v>
      </c>
      <c r="JVS73" s="59">
        <v>7</v>
      </c>
      <c r="JVT73" s="59">
        <v>44368</v>
      </c>
      <c r="JVU73" s="59" t="s">
        <v>396</v>
      </c>
      <c r="JVV73" s="59" t="s">
        <v>397</v>
      </c>
      <c r="JVW73" s="59" t="s">
        <v>398</v>
      </c>
      <c r="JVZ73" s="59">
        <v>136942.87</v>
      </c>
      <c r="JWA73" s="59">
        <v>7</v>
      </c>
      <c r="JWB73" s="59">
        <v>44368</v>
      </c>
      <c r="JWC73" s="59" t="s">
        <v>396</v>
      </c>
      <c r="JWD73" s="59" t="s">
        <v>397</v>
      </c>
      <c r="JWE73" s="59" t="s">
        <v>398</v>
      </c>
      <c r="JWH73" s="59">
        <v>136942.87</v>
      </c>
      <c r="JWI73" s="59">
        <v>7</v>
      </c>
      <c r="JWJ73" s="59">
        <v>44368</v>
      </c>
      <c r="JWK73" s="59" t="s">
        <v>396</v>
      </c>
      <c r="JWL73" s="59" t="s">
        <v>397</v>
      </c>
      <c r="JWM73" s="59" t="s">
        <v>398</v>
      </c>
      <c r="JWP73" s="59">
        <v>136942.87</v>
      </c>
      <c r="JWQ73" s="59">
        <v>7</v>
      </c>
      <c r="JWR73" s="59">
        <v>44368</v>
      </c>
      <c r="JWS73" s="59" t="s">
        <v>396</v>
      </c>
      <c r="JWT73" s="59" t="s">
        <v>397</v>
      </c>
      <c r="JWU73" s="59" t="s">
        <v>398</v>
      </c>
      <c r="JWX73" s="59">
        <v>136942.87</v>
      </c>
      <c r="JWY73" s="59">
        <v>7</v>
      </c>
      <c r="JWZ73" s="59">
        <v>44368</v>
      </c>
      <c r="JXA73" s="59" t="s">
        <v>396</v>
      </c>
      <c r="JXB73" s="59" t="s">
        <v>397</v>
      </c>
      <c r="JXC73" s="59" t="s">
        <v>398</v>
      </c>
      <c r="JXF73" s="59">
        <v>136942.87</v>
      </c>
      <c r="JXG73" s="59">
        <v>7</v>
      </c>
      <c r="JXH73" s="59">
        <v>44368</v>
      </c>
      <c r="JXI73" s="59" t="s">
        <v>396</v>
      </c>
      <c r="JXJ73" s="59" t="s">
        <v>397</v>
      </c>
      <c r="JXK73" s="59" t="s">
        <v>398</v>
      </c>
      <c r="JXN73" s="59">
        <v>136942.87</v>
      </c>
      <c r="JXO73" s="59">
        <v>7</v>
      </c>
      <c r="JXP73" s="59">
        <v>44368</v>
      </c>
      <c r="JXQ73" s="59" t="s">
        <v>396</v>
      </c>
      <c r="JXR73" s="59" t="s">
        <v>397</v>
      </c>
      <c r="JXS73" s="59" t="s">
        <v>398</v>
      </c>
      <c r="JXV73" s="59">
        <v>136942.87</v>
      </c>
      <c r="JXW73" s="59">
        <v>7</v>
      </c>
      <c r="JXX73" s="59">
        <v>44368</v>
      </c>
      <c r="JXY73" s="59" t="s">
        <v>396</v>
      </c>
      <c r="JXZ73" s="59" t="s">
        <v>397</v>
      </c>
      <c r="JYA73" s="59" t="s">
        <v>398</v>
      </c>
      <c r="JYD73" s="59">
        <v>136942.87</v>
      </c>
      <c r="JYE73" s="59">
        <v>7</v>
      </c>
      <c r="JYF73" s="59">
        <v>44368</v>
      </c>
      <c r="JYG73" s="59" t="s">
        <v>396</v>
      </c>
      <c r="JYH73" s="59" t="s">
        <v>397</v>
      </c>
      <c r="JYI73" s="59" t="s">
        <v>398</v>
      </c>
      <c r="JYL73" s="59">
        <v>136942.87</v>
      </c>
      <c r="JYM73" s="59">
        <v>7</v>
      </c>
      <c r="JYN73" s="59">
        <v>44368</v>
      </c>
      <c r="JYO73" s="59" t="s">
        <v>396</v>
      </c>
      <c r="JYP73" s="59" t="s">
        <v>397</v>
      </c>
      <c r="JYQ73" s="59" t="s">
        <v>398</v>
      </c>
      <c r="JYT73" s="59">
        <v>136942.87</v>
      </c>
      <c r="JYU73" s="59">
        <v>7</v>
      </c>
      <c r="JYV73" s="59">
        <v>44368</v>
      </c>
      <c r="JYW73" s="59" t="s">
        <v>396</v>
      </c>
      <c r="JYX73" s="59" t="s">
        <v>397</v>
      </c>
      <c r="JYY73" s="59" t="s">
        <v>398</v>
      </c>
      <c r="JZB73" s="59">
        <v>136942.87</v>
      </c>
      <c r="JZC73" s="59">
        <v>7</v>
      </c>
      <c r="JZD73" s="59">
        <v>44368</v>
      </c>
      <c r="JZE73" s="59" t="s">
        <v>396</v>
      </c>
      <c r="JZF73" s="59" t="s">
        <v>397</v>
      </c>
      <c r="JZG73" s="59" t="s">
        <v>398</v>
      </c>
      <c r="JZJ73" s="59">
        <v>136942.87</v>
      </c>
      <c r="JZK73" s="59">
        <v>7</v>
      </c>
      <c r="JZL73" s="59">
        <v>44368</v>
      </c>
      <c r="JZM73" s="59" t="s">
        <v>396</v>
      </c>
      <c r="JZN73" s="59" t="s">
        <v>397</v>
      </c>
      <c r="JZO73" s="59" t="s">
        <v>398</v>
      </c>
      <c r="JZR73" s="59">
        <v>136942.87</v>
      </c>
      <c r="JZS73" s="59">
        <v>7</v>
      </c>
      <c r="JZT73" s="59">
        <v>44368</v>
      </c>
      <c r="JZU73" s="59" t="s">
        <v>396</v>
      </c>
      <c r="JZV73" s="59" t="s">
        <v>397</v>
      </c>
      <c r="JZW73" s="59" t="s">
        <v>398</v>
      </c>
      <c r="JZZ73" s="59">
        <v>136942.87</v>
      </c>
      <c r="KAA73" s="59">
        <v>7</v>
      </c>
      <c r="KAB73" s="59">
        <v>44368</v>
      </c>
      <c r="KAC73" s="59" t="s">
        <v>396</v>
      </c>
      <c r="KAD73" s="59" t="s">
        <v>397</v>
      </c>
      <c r="KAE73" s="59" t="s">
        <v>398</v>
      </c>
      <c r="KAH73" s="59">
        <v>136942.87</v>
      </c>
      <c r="KAI73" s="59">
        <v>7</v>
      </c>
      <c r="KAJ73" s="59">
        <v>44368</v>
      </c>
      <c r="KAK73" s="59" t="s">
        <v>396</v>
      </c>
      <c r="KAL73" s="59" t="s">
        <v>397</v>
      </c>
      <c r="KAM73" s="59" t="s">
        <v>398</v>
      </c>
      <c r="KAP73" s="59">
        <v>136942.87</v>
      </c>
      <c r="KAQ73" s="59">
        <v>7</v>
      </c>
      <c r="KAR73" s="59">
        <v>44368</v>
      </c>
      <c r="KAS73" s="59" t="s">
        <v>396</v>
      </c>
      <c r="KAT73" s="59" t="s">
        <v>397</v>
      </c>
      <c r="KAU73" s="59" t="s">
        <v>398</v>
      </c>
      <c r="KAX73" s="59">
        <v>136942.87</v>
      </c>
      <c r="KAY73" s="59">
        <v>7</v>
      </c>
      <c r="KAZ73" s="59">
        <v>44368</v>
      </c>
      <c r="KBA73" s="59" t="s">
        <v>396</v>
      </c>
      <c r="KBB73" s="59" t="s">
        <v>397</v>
      </c>
      <c r="KBC73" s="59" t="s">
        <v>398</v>
      </c>
      <c r="KBF73" s="59">
        <v>136942.87</v>
      </c>
      <c r="KBG73" s="59">
        <v>7</v>
      </c>
      <c r="KBH73" s="59">
        <v>44368</v>
      </c>
      <c r="KBI73" s="59" t="s">
        <v>396</v>
      </c>
      <c r="KBJ73" s="59" t="s">
        <v>397</v>
      </c>
      <c r="KBK73" s="59" t="s">
        <v>398</v>
      </c>
      <c r="KBN73" s="59">
        <v>136942.87</v>
      </c>
      <c r="KBO73" s="59">
        <v>7</v>
      </c>
      <c r="KBP73" s="59">
        <v>44368</v>
      </c>
      <c r="KBQ73" s="59" t="s">
        <v>396</v>
      </c>
      <c r="KBR73" s="59" t="s">
        <v>397</v>
      </c>
      <c r="KBS73" s="59" t="s">
        <v>398</v>
      </c>
      <c r="KBV73" s="59">
        <v>136942.87</v>
      </c>
      <c r="KBW73" s="59">
        <v>7</v>
      </c>
      <c r="KBX73" s="59">
        <v>44368</v>
      </c>
      <c r="KBY73" s="59" t="s">
        <v>396</v>
      </c>
      <c r="KBZ73" s="59" t="s">
        <v>397</v>
      </c>
      <c r="KCA73" s="59" t="s">
        <v>398</v>
      </c>
      <c r="KCD73" s="59">
        <v>136942.87</v>
      </c>
      <c r="KCE73" s="59">
        <v>7</v>
      </c>
      <c r="KCF73" s="59">
        <v>44368</v>
      </c>
      <c r="KCG73" s="59" t="s">
        <v>396</v>
      </c>
      <c r="KCH73" s="59" t="s">
        <v>397</v>
      </c>
      <c r="KCI73" s="59" t="s">
        <v>398</v>
      </c>
      <c r="KCL73" s="59">
        <v>136942.87</v>
      </c>
      <c r="KCM73" s="59">
        <v>7</v>
      </c>
      <c r="KCN73" s="59">
        <v>44368</v>
      </c>
      <c r="KCO73" s="59" t="s">
        <v>396</v>
      </c>
      <c r="KCP73" s="59" t="s">
        <v>397</v>
      </c>
      <c r="KCQ73" s="59" t="s">
        <v>398</v>
      </c>
      <c r="KCT73" s="59">
        <v>136942.87</v>
      </c>
      <c r="KCU73" s="59">
        <v>7</v>
      </c>
      <c r="KCV73" s="59">
        <v>44368</v>
      </c>
      <c r="KCW73" s="59" t="s">
        <v>396</v>
      </c>
      <c r="KCX73" s="59" t="s">
        <v>397</v>
      </c>
      <c r="KCY73" s="59" t="s">
        <v>398</v>
      </c>
      <c r="KDB73" s="59">
        <v>136942.87</v>
      </c>
      <c r="KDC73" s="59">
        <v>7</v>
      </c>
      <c r="KDD73" s="59">
        <v>44368</v>
      </c>
      <c r="KDE73" s="59" t="s">
        <v>396</v>
      </c>
      <c r="KDF73" s="59" t="s">
        <v>397</v>
      </c>
      <c r="KDG73" s="59" t="s">
        <v>398</v>
      </c>
      <c r="KDJ73" s="59">
        <v>136942.87</v>
      </c>
      <c r="KDK73" s="59">
        <v>7</v>
      </c>
      <c r="KDL73" s="59">
        <v>44368</v>
      </c>
      <c r="KDM73" s="59" t="s">
        <v>396</v>
      </c>
      <c r="KDN73" s="59" t="s">
        <v>397</v>
      </c>
      <c r="KDO73" s="59" t="s">
        <v>398</v>
      </c>
      <c r="KDR73" s="59">
        <v>136942.87</v>
      </c>
      <c r="KDS73" s="59">
        <v>7</v>
      </c>
      <c r="KDT73" s="59">
        <v>44368</v>
      </c>
      <c r="KDU73" s="59" t="s">
        <v>396</v>
      </c>
      <c r="KDV73" s="59" t="s">
        <v>397</v>
      </c>
      <c r="KDW73" s="59" t="s">
        <v>398</v>
      </c>
      <c r="KDZ73" s="59">
        <v>136942.87</v>
      </c>
      <c r="KEA73" s="59">
        <v>7</v>
      </c>
      <c r="KEB73" s="59">
        <v>44368</v>
      </c>
      <c r="KEC73" s="59" t="s">
        <v>396</v>
      </c>
      <c r="KED73" s="59" t="s">
        <v>397</v>
      </c>
      <c r="KEE73" s="59" t="s">
        <v>398</v>
      </c>
      <c r="KEH73" s="59">
        <v>136942.87</v>
      </c>
      <c r="KEI73" s="59">
        <v>7</v>
      </c>
      <c r="KEJ73" s="59">
        <v>44368</v>
      </c>
      <c r="KEK73" s="59" t="s">
        <v>396</v>
      </c>
      <c r="KEL73" s="59" t="s">
        <v>397</v>
      </c>
      <c r="KEM73" s="59" t="s">
        <v>398</v>
      </c>
      <c r="KEP73" s="59">
        <v>136942.87</v>
      </c>
      <c r="KEQ73" s="59">
        <v>7</v>
      </c>
      <c r="KER73" s="59">
        <v>44368</v>
      </c>
      <c r="KES73" s="59" t="s">
        <v>396</v>
      </c>
      <c r="KET73" s="59" t="s">
        <v>397</v>
      </c>
      <c r="KEU73" s="59" t="s">
        <v>398</v>
      </c>
      <c r="KEX73" s="59">
        <v>136942.87</v>
      </c>
      <c r="KEY73" s="59">
        <v>7</v>
      </c>
      <c r="KEZ73" s="59">
        <v>44368</v>
      </c>
      <c r="KFA73" s="59" t="s">
        <v>396</v>
      </c>
      <c r="KFB73" s="59" t="s">
        <v>397</v>
      </c>
      <c r="KFC73" s="59" t="s">
        <v>398</v>
      </c>
      <c r="KFF73" s="59">
        <v>136942.87</v>
      </c>
      <c r="KFG73" s="59">
        <v>7</v>
      </c>
      <c r="KFH73" s="59">
        <v>44368</v>
      </c>
      <c r="KFI73" s="59" t="s">
        <v>396</v>
      </c>
      <c r="KFJ73" s="59" t="s">
        <v>397</v>
      </c>
      <c r="KFK73" s="59" t="s">
        <v>398</v>
      </c>
      <c r="KFN73" s="59">
        <v>136942.87</v>
      </c>
      <c r="KFO73" s="59">
        <v>7</v>
      </c>
      <c r="KFP73" s="59">
        <v>44368</v>
      </c>
      <c r="KFQ73" s="59" t="s">
        <v>396</v>
      </c>
      <c r="KFR73" s="59" t="s">
        <v>397</v>
      </c>
      <c r="KFS73" s="59" t="s">
        <v>398</v>
      </c>
      <c r="KFV73" s="59">
        <v>136942.87</v>
      </c>
      <c r="KFW73" s="59">
        <v>7</v>
      </c>
      <c r="KFX73" s="59">
        <v>44368</v>
      </c>
      <c r="KFY73" s="59" t="s">
        <v>396</v>
      </c>
      <c r="KFZ73" s="59" t="s">
        <v>397</v>
      </c>
      <c r="KGA73" s="59" t="s">
        <v>398</v>
      </c>
      <c r="KGD73" s="59">
        <v>136942.87</v>
      </c>
      <c r="KGE73" s="59">
        <v>7</v>
      </c>
      <c r="KGF73" s="59">
        <v>44368</v>
      </c>
      <c r="KGG73" s="59" t="s">
        <v>396</v>
      </c>
      <c r="KGH73" s="59" t="s">
        <v>397</v>
      </c>
      <c r="KGI73" s="59" t="s">
        <v>398</v>
      </c>
      <c r="KGL73" s="59">
        <v>136942.87</v>
      </c>
      <c r="KGM73" s="59">
        <v>7</v>
      </c>
      <c r="KGN73" s="59">
        <v>44368</v>
      </c>
      <c r="KGO73" s="59" t="s">
        <v>396</v>
      </c>
      <c r="KGP73" s="59" t="s">
        <v>397</v>
      </c>
      <c r="KGQ73" s="59" t="s">
        <v>398</v>
      </c>
      <c r="KGT73" s="59">
        <v>136942.87</v>
      </c>
      <c r="KGU73" s="59">
        <v>7</v>
      </c>
      <c r="KGV73" s="59">
        <v>44368</v>
      </c>
      <c r="KGW73" s="59" t="s">
        <v>396</v>
      </c>
      <c r="KGX73" s="59" t="s">
        <v>397</v>
      </c>
      <c r="KGY73" s="59" t="s">
        <v>398</v>
      </c>
      <c r="KHB73" s="59">
        <v>136942.87</v>
      </c>
      <c r="KHC73" s="59">
        <v>7</v>
      </c>
      <c r="KHD73" s="59">
        <v>44368</v>
      </c>
      <c r="KHE73" s="59" t="s">
        <v>396</v>
      </c>
      <c r="KHF73" s="59" t="s">
        <v>397</v>
      </c>
      <c r="KHG73" s="59" t="s">
        <v>398</v>
      </c>
      <c r="KHJ73" s="59">
        <v>136942.87</v>
      </c>
      <c r="KHK73" s="59">
        <v>7</v>
      </c>
      <c r="KHL73" s="59">
        <v>44368</v>
      </c>
      <c r="KHM73" s="59" t="s">
        <v>396</v>
      </c>
      <c r="KHN73" s="59" t="s">
        <v>397</v>
      </c>
      <c r="KHO73" s="59" t="s">
        <v>398</v>
      </c>
      <c r="KHR73" s="59">
        <v>136942.87</v>
      </c>
      <c r="KHS73" s="59">
        <v>7</v>
      </c>
      <c r="KHT73" s="59">
        <v>44368</v>
      </c>
      <c r="KHU73" s="59" t="s">
        <v>396</v>
      </c>
      <c r="KHV73" s="59" t="s">
        <v>397</v>
      </c>
      <c r="KHW73" s="59" t="s">
        <v>398</v>
      </c>
      <c r="KHZ73" s="59">
        <v>136942.87</v>
      </c>
      <c r="KIA73" s="59">
        <v>7</v>
      </c>
      <c r="KIB73" s="59">
        <v>44368</v>
      </c>
      <c r="KIC73" s="59" t="s">
        <v>396</v>
      </c>
      <c r="KID73" s="59" t="s">
        <v>397</v>
      </c>
      <c r="KIE73" s="59" t="s">
        <v>398</v>
      </c>
      <c r="KIH73" s="59">
        <v>136942.87</v>
      </c>
      <c r="KII73" s="59">
        <v>7</v>
      </c>
      <c r="KIJ73" s="59">
        <v>44368</v>
      </c>
      <c r="KIK73" s="59" t="s">
        <v>396</v>
      </c>
      <c r="KIL73" s="59" t="s">
        <v>397</v>
      </c>
      <c r="KIM73" s="59" t="s">
        <v>398</v>
      </c>
      <c r="KIP73" s="59">
        <v>136942.87</v>
      </c>
      <c r="KIQ73" s="59">
        <v>7</v>
      </c>
      <c r="KIR73" s="59">
        <v>44368</v>
      </c>
      <c r="KIS73" s="59" t="s">
        <v>396</v>
      </c>
      <c r="KIT73" s="59" t="s">
        <v>397</v>
      </c>
      <c r="KIU73" s="59" t="s">
        <v>398</v>
      </c>
      <c r="KIX73" s="59">
        <v>136942.87</v>
      </c>
      <c r="KIY73" s="59">
        <v>7</v>
      </c>
      <c r="KIZ73" s="59">
        <v>44368</v>
      </c>
      <c r="KJA73" s="59" t="s">
        <v>396</v>
      </c>
      <c r="KJB73" s="59" t="s">
        <v>397</v>
      </c>
      <c r="KJC73" s="59" t="s">
        <v>398</v>
      </c>
      <c r="KJF73" s="59">
        <v>136942.87</v>
      </c>
      <c r="KJG73" s="59">
        <v>7</v>
      </c>
      <c r="KJH73" s="59">
        <v>44368</v>
      </c>
      <c r="KJI73" s="59" t="s">
        <v>396</v>
      </c>
      <c r="KJJ73" s="59" t="s">
        <v>397</v>
      </c>
      <c r="KJK73" s="59" t="s">
        <v>398</v>
      </c>
      <c r="KJN73" s="59">
        <v>136942.87</v>
      </c>
      <c r="KJO73" s="59">
        <v>7</v>
      </c>
      <c r="KJP73" s="59">
        <v>44368</v>
      </c>
      <c r="KJQ73" s="59" t="s">
        <v>396</v>
      </c>
      <c r="KJR73" s="59" t="s">
        <v>397</v>
      </c>
      <c r="KJS73" s="59" t="s">
        <v>398</v>
      </c>
      <c r="KJV73" s="59">
        <v>136942.87</v>
      </c>
      <c r="KJW73" s="59">
        <v>7</v>
      </c>
      <c r="KJX73" s="59">
        <v>44368</v>
      </c>
      <c r="KJY73" s="59" t="s">
        <v>396</v>
      </c>
      <c r="KJZ73" s="59" t="s">
        <v>397</v>
      </c>
      <c r="KKA73" s="59" t="s">
        <v>398</v>
      </c>
      <c r="KKD73" s="59">
        <v>136942.87</v>
      </c>
      <c r="KKE73" s="59">
        <v>7</v>
      </c>
      <c r="KKF73" s="59">
        <v>44368</v>
      </c>
      <c r="KKG73" s="59" t="s">
        <v>396</v>
      </c>
      <c r="KKH73" s="59" t="s">
        <v>397</v>
      </c>
      <c r="KKI73" s="59" t="s">
        <v>398</v>
      </c>
      <c r="KKL73" s="59">
        <v>136942.87</v>
      </c>
      <c r="KKM73" s="59">
        <v>7</v>
      </c>
      <c r="KKN73" s="59">
        <v>44368</v>
      </c>
      <c r="KKO73" s="59" t="s">
        <v>396</v>
      </c>
      <c r="KKP73" s="59" t="s">
        <v>397</v>
      </c>
      <c r="KKQ73" s="59" t="s">
        <v>398</v>
      </c>
      <c r="KKT73" s="59">
        <v>136942.87</v>
      </c>
      <c r="KKU73" s="59">
        <v>7</v>
      </c>
      <c r="KKV73" s="59">
        <v>44368</v>
      </c>
      <c r="KKW73" s="59" t="s">
        <v>396</v>
      </c>
      <c r="KKX73" s="59" t="s">
        <v>397</v>
      </c>
      <c r="KKY73" s="59" t="s">
        <v>398</v>
      </c>
      <c r="KLB73" s="59">
        <v>136942.87</v>
      </c>
      <c r="KLC73" s="59">
        <v>7</v>
      </c>
      <c r="KLD73" s="59">
        <v>44368</v>
      </c>
      <c r="KLE73" s="59" t="s">
        <v>396</v>
      </c>
      <c r="KLF73" s="59" t="s">
        <v>397</v>
      </c>
      <c r="KLG73" s="59" t="s">
        <v>398</v>
      </c>
      <c r="KLJ73" s="59">
        <v>136942.87</v>
      </c>
      <c r="KLK73" s="59">
        <v>7</v>
      </c>
      <c r="KLL73" s="59">
        <v>44368</v>
      </c>
      <c r="KLM73" s="59" t="s">
        <v>396</v>
      </c>
      <c r="KLN73" s="59" t="s">
        <v>397</v>
      </c>
      <c r="KLO73" s="59" t="s">
        <v>398</v>
      </c>
      <c r="KLR73" s="59">
        <v>136942.87</v>
      </c>
      <c r="KLS73" s="59">
        <v>7</v>
      </c>
      <c r="KLT73" s="59">
        <v>44368</v>
      </c>
      <c r="KLU73" s="59" t="s">
        <v>396</v>
      </c>
      <c r="KLV73" s="59" t="s">
        <v>397</v>
      </c>
      <c r="KLW73" s="59" t="s">
        <v>398</v>
      </c>
      <c r="KLZ73" s="59">
        <v>136942.87</v>
      </c>
      <c r="KMA73" s="59">
        <v>7</v>
      </c>
      <c r="KMB73" s="59">
        <v>44368</v>
      </c>
      <c r="KMC73" s="59" t="s">
        <v>396</v>
      </c>
      <c r="KMD73" s="59" t="s">
        <v>397</v>
      </c>
      <c r="KME73" s="59" t="s">
        <v>398</v>
      </c>
      <c r="KMH73" s="59">
        <v>136942.87</v>
      </c>
      <c r="KMI73" s="59">
        <v>7</v>
      </c>
      <c r="KMJ73" s="59">
        <v>44368</v>
      </c>
      <c r="KMK73" s="59" t="s">
        <v>396</v>
      </c>
      <c r="KML73" s="59" t="s">
        <v>397</v>
      </c>
      <c r="KMM73" s="59" t="s">
        <v>398</v>
      </c>
      <c r="KMP73" s="59">
        <v>136942.87</v>
      </c>
      <c r="KMQ73" s="59">
        <v>7</v>
      </c>
      <c r="KMR73" s="59">
        <v>44368</v>
      </c>
      <c r="KMS73" s="59" t="s">
        <v>396</v>
      </c>
      <c r="KMT73" s="59" t="s">
        <v>397</v>
      </c>
      <c r="KMU73" s="59" t="s">
        <v>398</v>
      </c>
      <c r="KMX73" s="59">
        <v>136942.87</v>
      </c>
      <c r="KMY73" s="59">
        <v>7</v>
      </c>
      <c r="KMZ73" s="59">
        <v>44368</v>
      </c>
      <c r="KNA73" s="59" t="s">
        <v>396</v>
      </c>
      <c r="KNB73" s="59" t="s">
        <v>397</v>
      </c>
      <c r="KNC73" s="59" t="s">
        <v>398</v>
      </c>
      <c r="KNF73" s="59">
        <v>136942.87</v>
      </c>
      <c r="KNG73" s="59">
        <v>7</v>
      </c>
      <c r="KNH73" s="59">
        <v>44368</v>
      </c>
      <c r="KNI73" s="59" t="s">
        <v>396</v>
      </c>
      <c r="KNJ73" s="59" t="s">
        <v>397</v>
      </c>
      <c r="KNK73" s="59" t="s">
        <v>398</v>
      </c>
      <c r="KNN73" s="59">
        <v>136942.87</v>
      </c>
      <c r="KNO73" s="59">
        <v>7</v>
      </c>
      <c r="KNP73" s="59">
        <v>44368</v>
      </c>
      <c r="KNQ73" s="59" t="s">
        <v>396</v>
      </c>
      <c r="KNR73" s="59" t="s">
        <v>397</v>
      </c>
      <c r="KNS73" s="59" t="s">
        <v>398</v>
      </c>
      <c r="KNV73" s="59">
        <v>136942.87</v>
      </c>
      <c r="KNW73" s="59">
        <v>7</v>
      </c>
      <c r="KNX73" s="59">
        <v>44368</v>
      </c>
      <c r="KNY73" s="59" t="s">
        <v>396</v>
      </c>
      <c r="KNZ73" s="59" t="s">
        <v>397</v>
      </c>
      <c r="KOA73" s="59" t="s">
        <v>398</v>
      </c>
      <c r="KOD73" s="59">
        <v>136942.87</v>
      </c>
      <c r="KOE73" s="59">
        <v>7</v>
      </c>
      <c r="KOF73" s="59">
        <v>44368</v>
      </c>
      <c r="KOG73" s="59" t="s">
        <v>396</v>
      </c>
      <c r="KOH73" s="59" t="s">
        <v>397</v>
      </c>
      <c r="KOI73" s="59" t="s">
        <v>398</v>
      </c>
      <c r="KOL73" s="59">
        <v>136942.87</v>
      </c>
      <c r="KOM73" s="59">
        <v>7</v>
      </c>
      <c r="KON73" s="59">
        <v>44368</v>
      </c>
      <c r="KOO73" s="59" t="s">
        <v>396</v>
      </c>
      <c r="KOP73" s="59" t="s">
        <v>397</v>
      </c>
      <c r="KOQ73" s="59" t="s">
        <v>398</v>
      </c>
      <c r="KOT73" s="59">
        <v>136942.87</v>
      </c>
      <c r="KOU73" s="59">
        <v>7</v>
      </c>
      <c r="KOV73" s="59">
        <v>44368</v>
      </c>
      <c r="KOW73" s="59" t="s">
        <v>396</v>
      </c>
      <c r="KOX73" s="59" t="s">
        <v>397</v>
      </c>
      <c r="KOY73" s="59" t="s">
        <v>398</v>
      </c>
      <c r="KPB73" s="59">
        <v>136942.87</v>
      </c>
      <c r="KPC73" s="59">
        <v>7</v>
      </c>
      <c r="KPD73" s="59">
        <v>44368</v>
      </c>
      <c r="KPE73" s="59" t="s">
        <v>396</v>
      </c>
      <c r="KPF73" s="59" t="s">
        <v>397</v>
      </c>
      <c r="KPG73" s="59" t="s">
        <v>398</v>
      </c>
      <c r="KPJ73" s="59">
        <v>136942.87</v>
      </c>
      <c r="KPK73" s="59">
        <v>7</v>
      </c>
      <c r="KPL73" s="59">
        <v>44368</v>
      </c>
      <c r="KPM73" s="59" t="s">
        <v>396</v>
      </c>
      <c r="KPN73" s="59" t="s">
        <v>397</v>
      </c>
      <c r="KPO73" s="59" t="s">
        <v>398</v>
      </c>
      <c r="KPR73" s="59">
        <v>136942.87</v>
      </c>
      <c r="KPS73" s="59">
        <v>7</v>
      </c>
      <c r="KPT73" s="59">
        <v>44368</v>
      </c>
      <c r="KPU73" s="59" t="s">
        <v>396</v>
      </c>
      <c r="KPV73" s="59" t="s">
        <v>397</v>
      </c>
      <c r="KPW73" s="59" t="s">
        <v>398</v>
      </c>
      <c r="KPZ73" s="59">
        <v>136942.87</v>
      </c>
      <c r="KQA73" s="59">
        <v>7</v>
      </c>
      <c r="KQB73" s="59">
        <v>44368</v>
      </c>
      <c r="KQC73" s="59" t="s">
        <v>396</v>
      </c>
      <c r="KQD73" s="59" t="s">
        <v>397</v>
      </c>
      <c r="KQE73" s="59" t="s">
        <v>398</v>
      </c>
      <c r="KQH73" s="59">
        <v>136942.87</v>
      </c>
      <c r="KQI73" s="59">
        <v>7</v>
      </c>
      <c r="KQJ73" s="59">
        <v>44368</v>
      </c>
      <c r="KQK73" s="59" t="s">
        <v>396</v>
      </c>
      <c r="KQL73" s="59" t="s">
        <v>397</v>
      </c>
      <c r="KQM73" s="59" t="s">
        <v>398</v>
      </c>
      <c r="KQP73" s="59">
        <v>136942.87</v>
      </c>
      <c r="KQQ73" s="59">
        <v>7</v>
      </c>
      <c r="KQR73" s="59">
        <v>44368</v>
      </c>
      <c r="KQS73" s="59" t="s">
        <v>396</v>
      </c>
      <c r="KQT73" s="59" t="s">
        <v>397</v>
      </c>
      <c r="KQU73" s="59" t="s">
        <v>398</v>
      </c>
      <c r="KQX73" s="59">
        <v>136942.87</v>
      </c>
      <c r="KQY73" s="59">
        <v>7</v>
      </c>
      <c r="KQZ73" s="59">
        <v>44368</v>
      </c>
      <c r="KRA73" s="59" t="s">
        <v>396</v>
      </c>
      <c r="KRB73" s="59" t="s">
        <v>397</v>
      </c>
      <c r="KRC73" s="59" t="s">
        <v>398</v>
      </c>
      <c r="KRF73" s="59">
        <v>136942.87</v>
      </c>
      <c r="KRG73" s="59">
        <v>7</v>
      </c>
      <c r="KRH73" s="59">
        <v>44368</v>
      </c>
      <c r="KRI73" s="59" t="s">
        <v>396</v>
      </c>
      <c r="KRJ73" s="59" t="s">
        <v>397</v>
      </c>
      <c r="KRK73" s="59" t="s">
        <v>398</v>
      </c>
      <c r="KRN73" s="59">
        <v>136942.87</v>
      </c>
      <c r="KRO73" s="59">
        <v>7</v>
      </c>
      <c r="KRP73" s="59">
        <v>44368</v>
      </c>
      <c r="KRQ73" s="59" t="s">
        <v>396</v>
      </c>
      <c r="KRR73" s="59" t="s">
        <v>397</v>
      </c>
      <c r="KRS73" s="59" t="s">
        <v>398</v>
      </c>
      <c r="KRV73" s="59">
        <v>136942.87</v>
      </c>
      <c r="KRW73" s="59">
        <v>7</v>
      </c>
      <c r="KRX73" s="59">
        <v>44368</v>
      </c>
      <c r="KRY73" s="59" t="s">
        <v>396</v>
      </c>
      <c r="KRZ73" s="59" t="s">
        <v>397</v>
      </c>
      <c r="KSA73" s="59" t="s">
        <v>398</v>
      </c>
      <c r="KSD73" s="59">
        <v>136942.87</v>
      </c>
      <c r="KSE73" s="59">
        <v>7</v>
      </c>
      <c r="KSF73" s="59">
        <v>44368</v>
      </c>
      <c r="KSG73" s="59" t="s">
        <v>396</v>
      </c>
      <c r="KSH73" s="59" t="s">
        <v>397</v>
      </c>
      <c r="KSI73" s="59" t="s">
        <v>398</v>
      </c>
      <c r="KSL73" s="59">
        <v>136942.87</v>
      </c>
      <c r="KSM73" s="59">
        <v>7</v>
      </c>
      <c r="KSN73" s="59">
        <v>44368</v>
      </c>
      <c r="KSO73" s="59" t="s">
        <v>396</v>
      </c>
      <c r="KSP73" s="59" t="s">
        <v>397</v>
      </c>
      <c r="KSQ73" s="59" t="s">
        <v>398</v>
      </c>
      <c r="KST73" s="59">
        <v>136942.87</v>
      </c>
      <c r="KSU73" s="59">
        <v>7</v>
      </c>
      <c r="KSV73" s="59">
        <v>44368</v>
      </c>
      <c r="KSW73" s="59" t="s">
        <v>396</v>
      </c>
      <c r="KSX73" s="59" t="s">
        <v>397</v>
      </c>
      <c r="KSY73" s="59" t="s">
        <v>398</v>
      </c>
      <c r="KTB73" s="59">
        <v>136942.87</v>
      </c>
      <c r="KTC73" s="59">
        <v>7</v>
      </c>
      <c r="KTD73" s="59">
        <v>44368</v>
      </c>
      <c r="KTE73" s="59" t="s">
        <v>396</v>
      </c>
      <c r="KTF73" s="59" t="s">
        <v>397</v>
      </c>
      <c r="KTG73" s="59" t="s">
        <v>398</v>
      </c>
      <c r="KTJ73" s="59">
        <v>136942.87</v>
      </c>
      <c r="KTK73" s="59">
        <v>7</v>
      </c>
      <c r="KTL73" s="59">
        <v>44368</v>
      </c>
      <c r="KTM73" s="59" t="s">
        <v>396</v>
      </c>
      <c r="KTN73" s="59" t="s">
        <v>397</v>
      </c>
      <c r="KTO73" s="59" t="s">
        <v>398</v>
      </c>
      <c r="KTR73" s="59">
        <v>136942.87</v>
      </c>
      <c r="KTS73" s="59">
        <v>7</v>
      </c>
      <c r="KTT73" s="59">
        <v>44368</v>
      </c>
      <c r="KTU73" s="59" t="s">
        <v>396</v>
      </c>
      <c r="KTV73" s="59" t="s">
        <v>397</v>
      </c>
      <c r="KTW73" s="59" t="s">
        <v>398</v>
      </c>
      <c r="KTZ73" s="59">
        <v>136942.87</v>
      </c>
      <c r="KUA73" s="59">
        <v>7</v>
      </c>
      <c r="KUB73" s="59">
        <v>44368</v>
      </c>
      <c r="KUC73" s="59" t="s">
        <v>396</v>
      </c>
      <c r="KUD73" s="59" t="s">
        <v>397</v>
      </c>
      <c r="KUE73" s="59" t="s">
        <v>398</v>
      </c>
      <c r="KUH73" s="59">
        <v>136942.87</v>
      </c>
      <c r="KUI73" s="59">
        <v>7</v>
      </c>
      <c r="KUJ73" s="59">
        <v>44368</v>
      </c>
      <c r="KUK73" s="59" t="s">
        <v>396</v>
      </c>
      <c r="KUL73" s="59" t="s">
        <v>397</v>
      </c>
      <c r="KUM73" s="59" t="s">
        <v>398</v>
      </c>
      <c r="KUP73" s="59">
        <v>136942.87</v>
      </c>
      <c r="KUQ73" s="59">
        <v>7</v>
      </c>
      <c r="KUR73" s="59">
        <v>44368</v>
      </c>
      <c r="KUS73" s="59" t="s">
        <v>396</v>
      </c>
      <c r="KUT73" s="59" t="s">
        <v>397</v>
      </c>
      <c r="KUU73" s="59" t="s">
        <v>398</v>
      </c>
      <c r="KUX73" s="59">
        <v>136942.87</v>
      </c>
      <c r="KUY73" s="59">
        <v>7</v>
      </c>
      <c r="KUZ73" s="59">
        <v>44368</v>
      </c>
      <c r="KVA73" s="59" t="s">
        <v>396</v>
      </c>
      <c r="KVB73" s="59" t="s">
        <v>397</v>
      </c>
      <c r="KVC73" s="59" t="s">
        <v>398</v>
      </c>
      <c r="KVF73" s="59">
        <v>136942.87</v>
      </c>
      <c r="KVG73" s="59">
        <v>7</v>
      </c>
      <c r="KVH73" s="59">
        <v>44368</v>
      </c>
      <c r="KVI73" s="59" t="s">
        <v>396</v>
      </c>
      <c r="KVJ73" s="59" t="s">
        <v>397</v>
      </c>
      <c r="KVK73" s="59" t="s">
        <v>398</v>
      </c>
      <c r="KVN73" s="59">
        <v>136942.87</v>
      </c>
      <c r="KVO73" s="59">
        <v>7</v>
      </c>
      <c r="KVP73" s="59">
        <v>44368</v>
      </c>
      <c r="KVQ73" s="59" t="s">
        <v>396</v>
      </c>
      <c r="KVR73" s="59" t="s">
        <v>397</v>
      </c>
      <c r="KVS73" s="59" t="s">
        <v>398</v>
      </c>
      <c r="KVV73" s="59">
        <v>136942.87</v>
      </c>
      <c r="KVW73" s="59">
        <v>7</v>
      </c>
      <c r="KVX73" s="59">
        <v>44368</v>
      </c>
      <c r="KVY73" s="59" t="s">
        <v>396</v>
      </c>
      <c r="KVZ73" s="59" t="s">
        <v>397</v>
      </c>
      <c r="KWA73" s="59" t="s">
        <v>398</v>
      </c>
      <c r="KWD73" s="59">
        <v>136942.87</v>
      </c>
      <c r="KWE73" s="59">
        <v>7</v>
      </c>
      <c r="KWF73" s="59">
        <v>44368</v>
      </c>
      <c r="KWG73" s="59" t="s">
        <v>396</v>
      </c>
      <c r="KWH73" s="59" t="s">
        <v>397</v>
      </c>
      <c r="KWI73" s="59" t="s">
        <v>398</v>
      </c>
      <c r="KWL73" s="59">
        <v>136942.87</v>
      </c>
      <c r="KWM73" s="59">
        <v>7</v>
      </c>
      <c r="KWN73" s="59">
        <v>44368</v>
      </c>
      <c r="KWO73" s="59" t="s">
        <v>396</v>
      </c>
      <c r="KWP73" s="59" t="s">
        <v>397</v>
      </c>
      <c r="KWQ73" s="59" t="s">
        <v>398</v>
      </c>
      <c r="KWT73" s="59">
        <v>136942.87</v>
      </c>
      <c r="KWU73" s="59">
        <v>7</v>
      </c>
      <c r="KWV73" s="59">
        <v>44368</v>
      </c>
      <c r="KWW73" s="59" t="s">
        <v>396</v>
      </c>
      <c r="KWX73" s="59" t="s">
        <v>397</v>
      </c>
      <c r="KWY73" s="59" t="s">
        <v>398</v>
      </c>
      <c r="KXB73" s="59">
        <v>136942.87</v>
      </c>
      <c r="KXC73" s="59">
        <v>7</v>
      </c>
      <c r="KXD73" s="59">
        <v>44368</v>
      </c>
      <c r="KXE73" s="59" t="s">
        <v>396</v>
      </c>
      <c r="KXF73" s="59" t="s">
        <v>397</v>
      </c>
      <c r="KXG73" s="59" t="s">
        <v>398</v>
      </c>
      <c r="KXJ73" s="59">
        <v>136942.87</v>
      </c>
      <c r="KXK73" s="59">
        <v>7</v>
      </c>
      <c r="KXL73" s="59">
        <v>44368</v>
      </c>
      <c r="KXM73" s="59" t="s">
        <v>396</v>
      </c>
      <c r="KXN73" s="59" t="s">
        <v>397</v>
      </c>
      <c r="KXO73" s="59" t="s">
        <v>398</v>
      </c>
      <c r="KXR73" s="59">
        <v>136942.87</v>
      </c>
      <c r="KXS73" s="59">
        <v>7</v>
      </c>
      <c r="KXT73" s="59">
        <v>44368</v>
      </c>
      <c r="KXU73" s="59" t="s">
        <v>396</v>
      </c>
      <c r="KXV73" s="59" t="s">
        <v>397</v>
      </c>
      <c r="KXW73" s="59" t="s">
        <v>398</v>
      </c>
      <c r="KXZ73" s="59">
        <v>136942.87</v>
      </c>
      <c r="KYA73" s="59">
        <v>7</v>
      </c>
      <c r="KYB73" s="59">
        <v>44368</v>
      </c>
      <c r="KYC73" s="59" t="s">
        <v>396</v>
      </c>
      <c r="KYD73" s="59" t="s">
        <v>397</v>
      </c>
      <c r="KYE73" s="59" t="s">
        <v>398</v>
      </c>
      <c r="KYH73" s="59">
        <v>136942.87</v>
      </c>
      <c r="KYI73" s="59">
        <v>7</v>
      </c>
      <c r="KYJ73" s="59">
        <v>44368</v>
      </c>
      <c r="KYK73" s="59" t="s">
        <v>396</v>
      </c>
      <c r="KYL73" s="59" t="s">
        <v>397</v>
      </c>
      <c r="KYM73" s="59" t="s">
        <v>398</v>
      </c>
      <c r="KYP73" s="59">
        <v>136942.87</v>
      </c>
      <c r="KYQ73" s="59">
        <v>7</v>
      </c>
      <c r="KYR73" s="59">
        <v>44368</v>
      </c>
      <c r="KYS73" s="59" t="s">
        <v>396</v>
      </c>
      <c r="KYT73" s="59" t="s">
        <v>397</v>
      </c>
      <c r="KYU73" s="59" t="s">
        <v>398</v>
      </c>
      <c r="KYX73" s="59">
        <v>136942.87</v>
      </c>
      <c r="KYY73" s="59">
        <v>7</v>
      </c>
      <c r="KYZ73" s="59">
        <v>44368</v>
      </c>
      <c r="KZA73" s="59" t="s">
        <v>396</v>
      </c>
      <c r="KZB73" s="59" t="s">
        <v>397</v>
      </c>
      <c r="KZC73" s="59" t="s">
        <v>398</v>
      </c>
      <c r="KZF73" s="59">
        <v>136942.87</v>
      </c>
      <c r="KZG73" s="59">
        <v>7</v>
      </c>
      <c r="KZH73" s="59">
        <v>44368</v>
      </c>
      <c r="KZI73" s="59" t="s">
        <v>396</v>
      </c>
      <c r="KZJ73" s="59" t="s">
        <v>397</v>
      </c>
      <c r="KZK73" s="59" t="s">
        <v>398</v>
      </c>
      <c r="KZN73" s="59">
        <v>136942.87</v>
      </c>
      <c r="KZO73" s="59">
        <v>7</v>
      </c>
      <c r="KZP73" s="59">
        <v>44368</v>
      </c>
      <c r="KZQ73" s="59" t="s">
        <v>396</v>
      </c>
      <c r="KZR73" s="59" t="s">
        <v>397</v>
      </c>
      <c r="KZS73" s="59" t="s">
        <v>398</v>
      </c>
      <c r="KZV73" s="59">
        <v>136942.87</v>
      </c>
      <c r="KZW73" s="59">
        <v>7</v>
      </c>
      <c r="KZX73" s="59">
        <v>44368</v>
      </c>
      <c r="KZY73" s="59" t="s">
        <v>396</v>
      </c>
      <c r="KZZ73" s="59" t="s">
        <v>397</v>
      </c>
      <c r="LAA73" s="59" t="s">
        <v>398</v>
      </c>
      <c r="LAD73" s="59">
        <v>136942.87</v>
      </c>
      <c r="LAE73" s="59">
        <v>7</v>
      </c>
      <c r="LAF73" s="59">
        <v>44368</v>
      </c>
      <c r="LAG73" s="59" t="s">
        <v>396</v>
      </c>
      <c r="LAH73" s="59" t="s">
        <v>397</v>
      </c>
      <c r="LAI73" s="59" t="s">
        <v>398</v>
      </c>
      <c r="LAL73" s="59">
        <v>136942.87</v>
      </c>
      <c r="LAM73" s="59">
        <v>7</v>
      </c>
      <c r="LAN73" s="59">
        <v>44368</v>
      </c>
      <c r="LAO73" s="59" t="s">
        <v>396</v>
      </c>
      <c r="LAP73" s="59" t="s">
        <v>397</v>
      </c>
      <c r="LAQ73" s="59" t="s">
        <v>398</v>
      </c>
      <c r="LAT73" s="59">
        <v>136942.87</v>
      </c>
      <c r="LAU73" s="59">
        <v>7</v>
      </c>
      <c r="LAV73" s="59">
        <v>44368</v>
      </c>
      <c r="LAW73" s="59" t="s">
        <v>396</v>
      </c>
      <c r="LAX73" s="59" t="s">
        <v>397</v>
      </c>
      <c r="LAY73" s="59" t="s">
        <v>398</v>
      </c>
      <c r="LBB73" s="59">
        <v>136942.87</v>
      </c>
      <c r="LBC73" s="59">
        <v>7</v>
      </c>
      <c r="LBD73" s="59">
        <v>44368</v>
      </c>
      <c r="LBE73" s="59" t="s">
        <v>396</v>
      </c>
      <c r="LBF73" s="59" t="s">
        <v>397</v>
      </c>
      <c r="LBG73" s="59" t="s">
        <v>398</v>
      </c>
      <c r="LBJ73" s="59">
        <v>136942.87</v>
      </c>
      <c r="LBK73" s="59">
        <v>7</v>
      </c>
      <c r="LBL73" s="59">
        <v>44368</v>
      </c>
      <c r="LBM73" s="59" t="s">
        <v>396</v>
      </c>
      <c r="LBN73" s="59" t="s">
        <v>397</v>
      </c>
      <c r="LBO73" s="59" t="s">
        <v>398</v>
      </c>
      <c r="LBR73" s="59">
        <v>136942.87</v>
      </c>
      <c r="LBS73" s="59">
        <v>7</v>
      </c>
      <c r="LBT73" s="59">
        <v>44368</v>
      </c>
      <c r="LBU73" s="59" t="s">
        <v>396</v>
      </c>
      <c r="LBV73" s="59" t="s">
        <v>397</v>
      </c>
      <c r="LBW73" s="59" t="s">
        <v>398</v>
      </c>
      <c r="LBZ73" s="59">
        <v>136942.87</v>
      </c>
      <c r="LCA73" s="59">
        <v>7</v>
      </c>
      <c r="LCB73" s="59">
        <v>44368</v>
      </c>
      <c r="LCC73" s="59" t="s">
        <v>396</v>
      </c>
      <c r="LCD73" s="59" t="s">
        <v>397</v>
      </c>
      <c r="LCE73" s="59" t="s">
        <v>398</v>
      </c>
      <c r="LCH73" s="59">
        <v>136942.87</v>
      </c>
      <c r="LCI73" s="59">
        <v>7</v>
      </c>
      <c r="LCJ73" s="59">
        <v>44368</v>
      </c>
      <c r="LCK73" s="59" t="s">
        <v>396</v>
      </c>
      <c r="LCL73" s="59" t="s">
        <v>397</v>
      </c>
      <c r="LCM73" s="59" t="s">
        <v>398</v>
      </c>
      <c r="LCP73" s="59">
        <v>136942.87</v>
      </c>
      <c r="LCQ73" s="59">
        <v>7</v>
      </c>
      <c r="LCR73" s="59">
        <v>44368</v>
      </c>
      <c r="LCS73" s="59" t="s">
        <v>396</v>
      </c>
      <c r="LCT73" s="59" t="s">
        <v>397</v>
      </c>
      <c r="LCU73" s="59" t="s">
        <v>398</v>
      </c>
      <c r="LCX73" s="59">
        <v>136942.87</v>
      </c>
      <c r="LCY73" s="59">
        <v>7</v>
      </c>
      <c r="LCZ73" s="59">
        <v>44368</v>
      </c>
      <c r="LDA73" s="59" t="s">
        <v>396</v>
      </c>
      <c r="LDB73" s="59" t="s">
        <v>397</v>
      </c>
      <c r="LDC73" s="59" t="s">
        <v>398</v>
      </c>
      <c r="LDF73" s="59">
        <v>136942.87</v>
      </c>
      <c r="LDG73" s="59">
        <v>7</v>
      </c>
      <c r="LDH73" s="59">
        <v>44368</v>
      </c>
      <c r="LDI73" s="59" t="s">
        <v>396</v>
      </c>
      <c r="LDJ73" s="59" t="s">
        <v>397</v>
      </c>
      <c r="LDK73" s="59" t="s">
        <v>398</v>
      </c>
      <c r="LDN73" s="59">
        <v>136942.87</v>
      </c>
      <c r="LDO73" s="59">
        <v>7</v>
      </c>
      <c r="LDP73" s="59">
        <v>44368</v>
      </c>
      <c r="LDQ73" s="59" t="s">
        <v>396</v>
      </c>
      <c r="LDR73" s="59" t="s">
        <v>397</v>
      </c>
      <c r="LDS73" s="59" t="s">
        <v>398</v>
      </c>
      <c r="LDV73" s="59">
        <v>136942.87</v>
      </c>
      <c r="LDW73" s="59">
        <v>7</v>
      </c>
      <c r="LDX73" s="59">
        <v>44368</v>
      </c>
      <c r="LDY73" s="59" t="s">
        <v>396</v>
      </c>
      <c r="LDZ73" s="59" t="s">
        <v>397</v>
      </c>
      <c r="LEA73" s="59" t="s">
        <v>398</v>
      </c>
      <c r="LED73" s="59">
        <v>136942.87</v>
      </c>
      <c r="LEE73" s="59">
        <v>7</v>
      </c>
      <c r="LEF73" s="59">
        <v>44368</v>
      </c>
      <c r="LEG73" s="59" t="s">
        <v>396</v>
      </c>
      <c r="LEH73" s="59" t="s">
        <v>397</v>
      </c>
      <c r="LEI73" s="59" t="s">
        <v>398</v>
      </c>
      <c r="LEL73" s="59">
        <v>136942.87</v>
      </c>
      <c r="LEM73" s="59">
        <v>7</v>
      </c>
      <c r="LEN73" s="59">
        <v>44368</v>
      </c>
      <c r="LEO73" s="59" t="s">
        <v>396</v>
      </c>
      <c r="LEP73" s="59" t="s">
        <v>397</v>
      </c>
      <c r="LEQ73" s="59" t="s">
        <v>398</v>
      </c>
      <c r="LET73" s="59">
        <v>136942.87</v>
      </c>
      <c r="LEU73" s="59">
        <v>7</v>
      </c>
      <c r="LEV73" s="59">
        <v>44368</v>
      </c>
      <c r="LEW73" s="59" t="s">
        <v>396</v>
      </c>
      <c r="LEX73" s="59" t="s">
        <v>397</v>
      </c>
      <c r="LEY73" s="59" t="s">
        <v>398</v>
      </c>
      <c r="LFB73" s="59">
        <v>136942.87</v>
      </c>
      <c r="LFC73" s="59">
        <v>7</v>
      </c>
      <c r="LFD73" s="59">
        <v>44368</v>
      </c>
      <c r="LFE73" s="59" t="s">
        <v>396</v>
      </c>
      <c r="LFF73" s="59" t="s">
        <v>397</v>
      </c>
      <c r="LFG73" s="59" t="s">
        <v>398</v>
      </c>
      <c r="LFJ73" s="59">
        <v>136942.87</v>
      </c>
      <c r="LFK73" s="59">
        <v>7</v>
      </c>
      <c r="LFL73" s="59">
        <v>44368</v>
      </c>
      <c r="LFM73" s="59" t="s">
        <v>396</v>
      </c>
      <c r="LFN73" s="59" t="s">
        <v>397</v>
      </c>
      <c r="LFO73" s="59" t="s">
        <v>398</v>
      </c>
      <c r="LFR73" s="59">
        <v>136942.87</v>
      </c>
      <c r="LFS73" s="59">
        <v>7</v>
      </c>
      <c r="LFT73" s="59">
        <v>44368</v>
      </c>
      <c r="LFU73" s="59" t="s">
        <v>396</v>
      </c>
      <c r="LFV73" s="59" t="s">
        <v>397</v>
      </c>
      <c r="LFW73" s="59" t="s">
        <v>398</v>
      </c>
      <c r="LFZ73" s="59">
        <v>136942.87</v>
      </c>
      <c r="LGA73" s="59">
        <v>7</v>
      </c>
      <c r="LGB73" s="59">
        <v>44368</v>
      </c>
      <c r="LGC73" s="59" t="s">
        <v>396</v>
      </c>
      <c r="LGD73" s="59" t="s">
        <v>397</v>
      </c>
      <c r="LGE73" s="59" t="s">
        <v>398</v>
      </c>
      <c r="LGH73" s="59">
        <v>136942.87</v>
      </c>
      <c r="LGI73" s="59">
        <v>7</v>
      </c>
      <c r="LGJ73" s="59">
        <v>44368</v>
      </c>
      <c r="LGK73" s="59" t="s">
        <v>396</v>
      </c>
      <c r="LGL73" s="59" t="s">
        <v>397</v>
      </c>
      <c r="LGM73" s="59" t="s">
        <v>398</v>
      </c>
      <c r="LGP73" s="59">
        <v>136942.87</v>
      </c>
      <c r="LGQ73" s="59">
        <v>7</v>
      </c>
      <c r="LGR73" s="59">
        <v>44368</v>
      </c>
      <c r="LGS73" s="59" t="s">
        <v>396</v>
      </c>
      <c r="LGT73" s="59" t="s">
        <v>397</v>
      </c>
      <c r="LGU73" s="59" t="s">
        <v>398</v>
      </c>
      <c r="LGX73" s="59">
        <v>136942.87</v>
      </c>
      <c r="LGY73" s="59">
        <v>7</v>
      </c>
      <c r="LGZ73" s="59">
        <v>44368</v>
      </c>
      <c r="LHA73" s="59" t="s">
        <v>396</v>
      </c>
      <c r="LHB73" s="59" t="s">
        <v>397</v>
      </c>
      <c r="LHC73" s="59" t="s">
        <v>398</v>
      </c>
      <c r="LHF73" s="59">
        <v>136942.87</v>
      </c>
      <c r="LHG73" s="59">
        <v>7</v>
      </c>
      <c r="LHH73" s="59">
        <v>44368</v>
      </c>
      <c r="LHI73" s="59" t="s">
        <v>396</v>
      </c>
      <c r="LHJ73" s="59" t="s">
        <v>397</v>
      </c>
      <c r="LHK73" s="59" t="s">
        <v>398</v>
      </c>
      <c r="LHN73" s="59">
        <v>136942.87</v>
      </c>
      <c r="LHO73" s="59">
        <v>7</v>
      </c>
      <c r="LHP73" s="59">
        <v>44368</v>
      </c>
      <c r="LHQ73" s="59" t="s">
        <v>396</v>
      </c>
      <c r="LHR73" s="59" t="s">
        <v>397</v>
      </c>
      <c r="LHS73" s="59" t="s">
        <v>398</v>
      </c>
      <c r="LHV73" s="59">
        <v>136942.87</v>
      </c>
      <c r="LHW73" s="59">
        <v>7</v>
      </c>
      <c r="LHX73" s="59">
        <v>44368</v>
      </c>
      <c r="LHY73" s="59" t="s">
        <v>396</v>
      </c>
      <c r="LHZ73" s="59" t="s">
        <v>397</v>
      </c>
      <c r="LIA73" s="59" t="s">
        <v>398</v>
      </c>
      <c r="LID73" s="59">
        <v>136942.87</v>
      </c>
      <c r="LIE73" s="59">
        <v>7</v>
      </c>
      <c r="LIF73" s="59">
        <v>44368</v>
      </c>
      <c r="LIG73" s="59" t="s">
        <v>396</v>
      </c>
      <c r="LIH73" s="59" t="s">
        <v>397</v>
      </c>
      <c r="LII73" s="59" t="s">
        <v>398</v>
      </c>
      <c r="LIL73" s="59">
        <v>136942.87</v>
      </c>
      <c r="LIM73" s="59">
        <v>7</v>
      </c>
      <c r="LIN73" s="59">
        <v>44368</v>
      </c>
      <c r="LIO73" s="59" t="s">
        <v>396</v>
      </c>
      <c r="LIP73" s="59" t="s">
        <v>397</v>
      </c>
      <c r="LIQ73" s="59" t="s">
        <v>398</v>
      </c>
      <c r="LIT73" s="59">
        <v>136942.87</v>
      </c>
      <c r="LIU73" s="59">
        <v>7</v>
      </c>
      <c r="LIV73" s="59">
        <v>44368</v>
      </c>
      <c r="LIW73" s="59" t="s">
        <v>396</v>
      </c>
      <c r="LIX73" s="59" t="s">
        <v>397</v>
      </c>
      <c r="LIY73" s="59" t="s">
        <v>398</v>
      </c>
      <c r="LJB73" s="59">
        <v>136942.87</v>
      </c>
      <c r="LJC73" s="59">
        <v>7</v>
      </c>
      <c r="LJD73" s="59">
        <v>44368</v>
      </c>
      <c r="LJE73" s="59" t="s">
        <v>396</v>
      </c>
      <c r="LJF73" s="59" t="s">
        <v>397</v>
      </c>
      <c r="LJG73" s="59" t="s">
        <v>398</v>
      </c>
      <c r="LJJ73" s="59">
        <v>136942.87</v>
      </c>
      <c r="LJK73" s="59">
        <v>7</v>
      </c>
      <c r="LJL73" s="59">
        <v>44368</v>
      </c>
      <c r="LJM73" s="59" t="s">
        <v>396</v>
      </c>
      <c r="LJN73" s="59" t="s">
        <v>397</v>
      </c>
      <c r="LJO73" s="59" t="s">
        <v>398</v>
      </c>
      <c r="LJR73" s="59">
        <v>136942.87</v>
      </c>
      <c r="LJS73" s="59">
        <v>7</v>
      </c>
      <c r="LJT73" s="59">
        <v>44368</v>
      </c>
      <c r="LJU73" s="59" t="s">
        <v>396</v>
      </c>
      <c r="LJV73" s="59" t="s">
        <v>397</v>
      </c>
      <c r="LJW73" s="59" t="s">
        <v>398</v>
      </c>
      <c r="LJZ73" s="59">
        <v>136942.87</v>
      </c>
      <c r="LKA73" s="59">
        <v>7</v>
      </c>
      <c r="LKB73" s="59">
        <v>44368</v>
      </c>
      <c r="LKC73" s="59" t="s">
        <v>396</v>
      </c>
      <c r="LKD73" s="59" t="s">
        <v>397</v>
      </c>
      <c r="LKE73" s="59" t="s">
        <v>398</v>
      </c>
      <c r="LKH73" s="59">
        <v>136942.87</v>
      </c>
      <c r="LKI73" s="59">
        <v>7</v>
      </c>
      <c r="LKJ73" s="59">
        <v>44368</v>
      </c>
      <c r="LKK73" s="59" t="s">
        <v>396</v>
      </c>
      <c r="LKL73" s="59" t="s">
        <v>397</v>
      </c>
      <c r="LKM73" s="59" t="s">
        <v>398</v>
      </c>
      <c r="LKP73" s="59">
        <v>136942.87</v>
      </c>
      <c r="LKQ73" s="59">
        <v>7</v>
      </c>
      <c r="LKR73" s="59">
        <v>44368</v>
      </c>
      <c r="LKS73" s="59" t="s">
        <v>396</v>
      </c>
      <c r="LKT73" s="59" t="s">
        <v>397</v>
      </c>
      <c r="LKU73" s="59" t="s">
        <v>398</v>
      </c>
      <c r="LKX73" s="59">
        <v>136942.87</v>
      </c>
      <c r="LKY73" s="59">
        <v>7</v>
      </c>
      <c r="LKZ73" s="59">
        <v>44368</v>
      </c>
      <c r="LLA73" s="59" t="s">
        <v>396</v>
      </c>
      <c r="LLB73" s="59" t="s">
        <v>397</v>
      </c>
      <c r="LLC73" s="59" t="s">
        <v>398</v>
      </c>
      <c r="LLF73" s="59">
        <v>136942.87</v>
      </c>
      <c r="LLG73" s="59">
        <v>7</v>
      </c>
      <c r="LLH73" s="59">
        <v>44368</v>
      </c>
      <c r="LLI73" s="59" t="s">
        <v>396</v>
      </c>
      <c r="LLJ73" s="59" t="s">
        <v>397</v>
      </c>
      <c r="LLK73" s="59" t="s">
        <v>398</v>
      </c>
      <c r="LLN73" s="59">
        <v>136942.87</v>
      </c>
      <c r="LLO73" s="59">
        <v>7</v>
      </c>
      <c r="LLP73" s="59">
        <v>44368</v>
      </c>
      <c r="LLQ73" s="59" t="s">
        <v>396</v>
      </c>
      <c r="LLR73" s="59" t="s">
        <v>397</v>
      </c>
      <c r="LLS73" s="59" t="s">
        <v>398</v>
      </c>
      <c r="LLV73" s="59">
        <v>136942.87</v>
      </c>
      <c r="LLW73" s="59">
        <v>7</v>
      </c>
      <c r="LLX73" s="59">
        <v>44368</v>
      </c>
      <c r="LLY73" s="59" t="s">
        <v>396</v>
      </c>
      <c r="LLZ73" s="59" t="s">
        <v>397</v>
      </c>
      <c r="LMA73" s="59" t="s">
        <v>398</v>
      </c>
      <c r="LMD73" s="59">
        <v>136942.87</v>
      </c>
      <c r="LME73" s="59">
        <v>7</v>
      </c>
      <c r="LMF73" s="59">
        <v>44368</v>
      </c>
      <c r="LMG73" s="59" t="s">
        <v>396</v>
      </c>
      <c r="LMH73" s="59" t="s">
        <v>397</v>
      </c>
      <c r="LMI73" s="59" t="s">
        <v>398</v>
      </c>
      <c r="LML73" s="59">
        <v>136942.87</v>
      </c>
      <c r="LMM73" s="59">
        <v>7</v>
      </c>
      <c r="LMN73" s="59">
        <v>44368</v>
      </c>
      <c r="LMO73" s="59" t="s">
        <v>396</v>
      </c>
      <c r="LMP73" s="59" t="s">
        <v>397</v>
      </c>
      <c r="LMQ73" s="59" t="s">
        <v>398</v>
      </c>
      <c r="LMT73" s="59">
        <v>136942.87</v>
      </c>
      <c r="LMU73" s="59">
        <v>7</v>
      </c>
      <c r="LMV73" s="59">
        <v>44368</v>
      </c>
      <c r="LMW73" s="59" t="s">
        <v>396</v>
      </c>
      <c r="LMX73" s="59" t="s">
        <v>397</v>
      </c>
      <c r="LMY73" s="59" t="s">
        <v>398</v>
      </c>
      <c r="LNB73" s="59">
        <v>136942.87</v>
      </c>
      <c r="LNC73" s="59">
        <v>7</v>
      </c>
      <c r="LND73" s="59">
        <v>44368</v>
      </c>
      <c r="LNE73" s="59" t="s">
        <v>396</v>
      </c>
      <c r="LNF73" s="59" t="s">
        <v>397</v>
      </c>
      <c r="LNG73" s="59" t="s">
        <v>398</v>
      </c>
      <c r="LNJ73" s="59">
        <v>136942.87</v>
      </c>
      <c r="LNK73" s="59">
        <v>7</v>
      </c>
      <c r="LNL73" s="59">
        <v>44368</v>
      </c>
      <c r="LNM73" s="59" t="s">
        <v>396</v>
      </c>
      <c r="LNN73" s="59" t="s">
        <v>397</v>
      </c>
      <c r="LNO73" s="59" t="s">
        <v>398</v>
      </c>
      <c r="LNR73" s="59">
        <v>136942.87</v>
      </c>
      <c r="LNS73" s="59">
        <v>7</v>
      </c>
      <c r="LNT73" s="59">
        <v>44368</v>
      </c>
      <c r="LNU73" s="59" t="s">
        <v>396</v>
      </c>
      <c r="LNV73" s="59" t="s">
        <v>397</v>
      </c>
      <c r="LNW73" s="59" t="s">
        <v>398</v>
      </c>
      <c r="LNZ73" s="59">
        <v>136942.87</v>
      </c>
      <c r="LOA73" s="59">
        <v>7</v>
      </c>
      <c r="LOB73" s="59">
        <v>44368</v>
      </c>
      <c r="LOC73" s="59" t="s">
        <v>396</v>
      </c>
      <c r="LOD73" s="59" t="s">
        <v>397</v>
      </c>
      <c r="LOE73" s="59" t="s">
        <v>398</v>
      </c>
      <c r="LOH73" s="59">
        <v>136942.87</v>
      </c>
      <c r="LOI73" s="59">
        <v>7</v>
      </c>
      <c r="LOJ73" s="59">
        <v>44368</v>
      </c>
      <c r="LOK73" s="59" t="s">
        <v>396</v>
      </c>
      <c r="LOL73" s="59" t="s">
        <v>397</v>
      </c>
      <c r="LOM73" s="59" t="s">
        <v>398</v>
      </c>
      <c r="LOP73" s="59">
        <v>136942.87</v>
      </c>
      <c r="LOQ73" s="59">
        <v>7</v>
      </c>
      <c r="LOR73" s="59">
        <v>44368</v>
      </c>
      <c r="LOS73" s="59" t="s">
        <v>396</v>
      </c>
      <c r="LOT73" s="59" t="s">
        <v>397</v>
      </c>
      <c r="LOU73" s="59" t="s">
        <v>398</v>
      </c>
      <c r="LOX73" s="59">
        <v>136942.87</v>
      </c>
      <c r="LOY73" s="59">
        <v>7</v>
      </c>
      <c r="LOZ73" s="59">
        <v>44368</v>
      </c>
      <c r="LPA73" s="59" t="s">
        <v>396</v>
      </c>
      <c r="LPB73" s="59" t="s">
        <v>397</v>
      </c>
      <c r="LPC73" s="59" t="s">
        <v>398</v>
      </c>
      <c r="LPF73" s="59">
        <v>136942.87</v>
      </c>
      <c r="LPG73" s="59">
        <v>7</v>
      </c>
      <c r="LPH73" s="59">
        <v>44368</v>
      </c>
      <c r="LPI73" s="59" t="s">
        <v>396</v>
      </c>
      <c r="LPJ73" s="59" t="s">
        <v>397</v>
      </c>
      <c r="LPK73" s="59" t="s">
        <v>398</v>
      </c>
      <c r="LPN73" s="59">
        <v>136942.87</v>
      </c>
      <c r="LPO73" s="59">
        <v>7</v>
      </c>
      <c r="LPP73" s="59">
        <v>44368</v>
      </c>
      <c r="LPQ73" s="59" t="s">
        <v>396</v>
      </c>
      <c r="LPR73" s="59" t="s">
        <v>397</v>
      </c>
      <c r="LPS73" s="59" t="s">
        <v>398</v>
      </c>
      <c r="LPV73" s="59">
        <v>136942.87</v>
      </c>
      <c r="LPW73" s="59">
        <v>7</v>
      </c>
      <c r="LPX73" s="59">
        <v>44368</v>
      </c>
      <c r="LPY73" s="59" t="s">
        <v>396</v>
      </c>
      <c r="LPZ73" s="59" t="s">
        <v>397</v>
      </c>
      <c r="LQA73" s="59" t="s">
        <v>398</v>
      </c>
      <c r="LQD73" s="59">
        <v>136942.87</v>
      </c>
      <c r="LQE73" s="59">
        <v>7</v>
      </c>
      <c r="LQF73" s="59">
        <v>44368</v>
      </c>
      <c r="LQG73" s="59" t="s">
        <v>396</v>
      </c>
      <c r="LQH73" s="59" t="s">
        <v>397</v>
      </c>
      <c r="LQI73" s="59" t="s">
        <v>398</v>
      </c>
      <c r="LQL73" s="59">
        <v>136942.87</v>
      </c>
      <c r="LQM73" s="59">
        <v>7</v>
      </c>
      <c r="LQN73" s="59">
        <v>44368</v>
      </c>
      <c r="LQO73" s="59" t="s">
        <v>396</v>
      </c>
      <c r="LQP73" s="59" t="s">
        <v>397</v>
      </c>
      <c r="LQQ73" s="59" t="s">
        <v>398</v>
      </c>
      <c r="LQT73" s="59">
        <v>136942.87</v>
      </c>
      <c r="LQU73" s="59">
        <v>7</v>
      </c>
      <c r="LQV73" s="59">
        <v>44368</v>
      </c>
      <c r="LQW73" s="59" t="s">
        <v>396</v>
      </c>
      <c r="LQX73" s="59" t="s">
        <v>397</v>
      </c>
      <c r="LQY73" s="59" t="s">
        <v>398</v>
      </c>
      <c r="LRB73" s="59">
        <v>136942.87</v>
      </c>
      <c r="LRC73" s="59">
        <v>7</v>
      </c>
      <c r="LRD73" s="59">
        <v>44368</v>
      </c>
      <c r="LRE73" s="59" t="s">
        <v>396</v>
      </c>
      <c r="LRF73" s="59" t="s">
        <v>397</v>
      </c>
      <c r="LRG73" s="59" t="s">
        <v>398</v>
      </c>
      <c r="LRJ73" s="59">
        <v>136942.87</v>
      </c>
      <c r="LRK73" s="59">
        <v>7</v>
      </c>
      <c r="LRL73" s="59">
        <v>44368</v>
      </c>
      <c r="LRM73" s="59" t="s">
        <v>396</v>
      </c>
      <c r="LRN73" s="59" t="s">
        <v>397</v>
      </c>
      <c r="LRO73" s="59" t="s">
        <v>398</v>
      </c>
      <c r="LRR73" s="59">
        <v>136942.87</v>
      </c>
      <c r="LRS73" s="59">
        <v>7</v>
      </c>
      <c r="LRT73" s="59">
        <v>44368</v>
      </c>
      <c r="LRU73" s="59" t="s">
        <v>396</v>
      </c>
      <c r="LRV73" s="59" t="s">
        <v>397</v>
      </c>
      <c r="LRW73" s="59" t="s">
        <v>398</v>
      </c>
      <c r="LRZ73" s="59">
        <v>136942.87</v>
      </c>
      <c r="LSA73" s="59">
        <v>7</v>
      </c>
      <c r="LSB73" s="59">
        <v>44368</v>
      </c>
      <c r="LSC73" s="59" t="s">
        <v>396</v>
      </c>
      <c r="LSD73" s="59" t="s">
        <v>397</v>
      </c>
      <c r="LSE73" s="59" t="s">
        <v>398</v>
      </c>
      <c r="LSH73" s="59">
        <v>136942.87</v>
      </c>
      <c r="LSI73" s="59">
        <v>7</v>
      </c>
      <c r="LSJ73" s="59">
        <v>44368</v>
      </c>
      <c r="LSK73" s="59" t="s">
        <v>396</v>
      </c>
      <c r="LSL73" s="59" t="s">
        <v>397</v>
      </c>
      <c r="LSM73" s="59" t="s">
        <v>398</v>
      </c>
      <c r="LSP73" s="59">
        <v>136942.87</v>
      </c>
      <c r="LSQ73" s="59">
        <v>7</v>
      </c>
      <c r="LSR73" s="59">
        <v>44368</v>
      </c>
      <c r="LSS73" s="59" t="s">
        <v>396</v>
      </c>
      <c r="LST73" s="59" t="s">
        <v>397</v>
      </c>
      <c r="LSU73" s="59" t="s">
        <v>398</v>
      </c>
      <c r="LSX73" s="59">
        <v>136942.87</v>
      </c>
      <c r="LSY73" s="59">
        <v>7</v>
      </c>
      <c r="LSZ73" s="59">
        <v>44368</v>
      </c>
      <c r="LTA73" s="59" t="s">
        <v>396</v>
      </c>
      <c r="LTB73" s="59" t="s">
        <v>397</v>
      </c>
      <c r="LTC73" s="59" t="s">
        <v>398</v>
      </c>
      <c r="LTF73" s="59">
        <v>136942.87</v>
      </c>
      <c r="LTG73" s="59">
        <v>7</v>
      </c>
      <c r="LTH73" s="59">
        <v>44368</v>
      </c>
      <c r="LTI73" s="59" t="s">
        <v>396</v>
      </c>
      <c r="LTJ73" s="59" t="s">
        <v>397</v>
      </c>
      <c r="LTK73" s="59" t="s">
        <v>398</v>
      </c>
      <c r="LTN73" s="59">
        <v>136942.87</v>
      </c>
      <c r="LTO73" s="59">
        <v>7</v>
      </c>
      <c r="LTP73" s="59">
        <v>44368</v>
      </c>
      <c r="LTQ73" s="59" t="s">
        <v>396</v>
      </c>
      <c r="LTR73" s="59" t="s">
        <v>397</v>
      </c>
      <c r="LTS73" s="59" t="s">
        <v>398</v>
      </c>
      <c r="LTV73" s="59">
        <v>136942.87</v>
      </c>
      <c r="LTW73" s="59">
        <v>7</v>
      </c>
      <c r="LTX73" s="59">
        <v>44368</v>
      </c>
      <c r="LTY73" s="59" t="s">
        <v>396</v>
      </c>
      <c r="LTZ73" s="59" t="s">
        <v>397</v>
      </c>
      <c r="LUA73" s="59" t="s">
        <v>398</v>
      </c>
      <c r="LUD73" s="59">
        <v>136942.87</v>
      </c>
      <c r="LUE73" s="59">
        <v>7</v>
      </c>
      <c r="LUF73" s="59">
        <v>44368</v>
      </c>
      <c r="LUG73" s="59" t="s">
        <v>396</v>
      </c>
      <c r="LUH73" s="59" t="s">
        <v>397</v>
      </c>
      <c r="LUI73" s="59" t="s">
        <v>398</v>
      </c>
      <c r="LUL73" s="59">
        <v>136942.87</v>
      </c>
      <c r="LUM73" s="59">
        <v>7</v>
      </c>
      <c r="LUN73" s="59">
        <v>44368</v>
      </c>
      <c r="LUO73" s="59" t="s">
        <v>396</v>
      </c>
      <c r="LUP73" s="59" t="s">
        <v>397</v>
      </c>
      <c r="LUQ73" s="59" t="s">
        <v>398</v>
      </c>
      <c r="LUT73" s="59">
        <v>136942.87</v>
      </c>
      <c r="LUU73" s="59">
        <v>7</v>
      </c>
      <c r="LUV73" s="59">
        <v>44368</v>
      </c>
      <c r="LUW73" s="59" t="s">
        <v>396</v>
      </c>
      <c r="LUX73" s="59" t="s">
        <v>397</v>
      </c>
      <c r="LUY73" s="59" t="s">
        <v>398</v>
      </c>
      <c r="LVB73" s="59">
        <v>136942.87</v>
      </c>
      <c r="LVC73" s="59">
        <v>7</v>
      </c>
      <c r="LVD73" s="59">
        <v>44368</v>
      </c>
      <c r="LVE73" s="59" t="s">
        <v>396</v>
      </c>
      <c r="LVF73" s="59" t="s">
        <v>397</v>
      </c>
      <c r="LVG73" s="59" t="s">
        <v>398</v>
      </c>
      <c r="LVJ73" s="59">
        <v>136942.87</v>
      </c>
      <c r="LVK73" s="59">
        <v>7</v>
      </c>
      <c r="LVL73" s="59">
        <v>44368</v>
      </c>
      <c r="LVM73" s="59" t="s">
        <v>396</v>
      </c>
      <c r="LVN73" s="59" t="s">
        <v>397</v>
      </c>
      <c r="LVO73" s="59" t="s">
        <v>398</v>
      </c>
      <c r="LVR73" s="59">
        <v>136942.87</v>
      </c>
      <c r="LVS73" s="59">
        <v>7</v>
      </c>
      <c r="LVT73" s="59">
        <v>44368</v>
      </c>
      <c r="LVU73" s="59" t="s">
        <v>396</v>
      </c>
      <c r="LVV73" s="59" t="s">
        <v>397</v>
      </c>
      <c r="LVW73" s="59" t="s">
        <v>398</v>
      </c>
      <c r="LVZ73" s="59">
        <v>136942.87</v>
      </c>
      <c r="LWA73" s="59">
        <v>7</v>
      </c>
      <c r="LWB73" s="59">
        <v>44368</v>
      </c>
      <c r="LWC73" s="59" t="s">
        <v>396</v>
      </c>
      <c r="LWD73" s="59" t="s">
        <v>397</v>
      </c>
      <c r="LWE73" s="59" t="s">
        <v>398</v>
      </c>
      <c r="LWH73" s="59">
        <v>136942.87</v>
      </c>
      <c r="LWI73" s="59">
        <v>7</v>
      </c>
      <c r="LWJ73" s="59">
        <v>44368</v>
      </c>
      <c r="LWK73" s="59" t="s">
        <v>396</v>
      </c>
      <c r="LWL73" s="59" t="s">
        <v>397</v>
      </c>
      <c r="LWM73" s="59" t="s">
        <v>398</v>
      </c>
      <c r="LWP73" s="59">
        <v>136942.87</v>
      </c>
      <c r="LWQ73" s="59">
        <v>7</v>
      </c>
      <c r="LWR73" s="59">
        <v>44368</v>
      </c>
      <c r="LWS73" s="59" t="s">
        <v>396</v>
      </c>
      <c r="LWT73" s="59" t="s">
        <v>397</v>
      </c>
      <c r="LWU73" s="59" t="s">
        <v>398</v>
      </c>
      <c r="LWX73" s="59">
        <v>136942.87</v>
      </c>
      <c r="LWY73" s="59">
        <v>7</v>
      </c>
      <c r="LWZ73" s="59">
        <v>44368</v>
      </c>
      <c r="LXA73" s="59" t="s">
        <v>396</v>
      </c>
      <c r="LXB73" s="59" t="s">
        <v>397</v>
      </c>
      <c r="LXC73" s="59" t="s">
        <v>398</v>
      </c>
      <c r="LXF73" s="59">
        <v>136942.87</v>
      </c>
      <c r="LXG73" s="59">
        <v>7</v>
      </c>
      <c r="LXH73" s="59">
        <v>44368</v>
      </c>
      <c r="LXI73" s="59" t="s">
        <v>396</v>
      </c>
      <c r="LXJ73" s="59" t="s">
        <v>397</v>
      </c>
      <c r="LXK73" s="59" t="s">
        <v>398</v>
      </c>
      <c r="LXN73" s="59">
        <v>136942.87</v>
      </c>
      <c r="LXO73" s="59">
        <v>7</v>
      </c>
      <c r="LXP73" s="59">
        <v>44368</v>
      </c>
      <c r="LXQ73" s="59" t="s">
        <v>396</v>
      </c>
      <c r="LXR73" s="59" t="s">
        <v>397</v>
      </c>
      <c r="LXS73" s="59" t="s">
        <v>398</v>
      </c>
      <c r="LXV73" s="59">
        <v>136942.87</v>
      </c>
      <c r="LXW73" s="59">
        <v>7</v>
      </c>
      <c r="LXX73" s="59">
        <v>44368</v>
      </c>
      <c r="LXY73" s="59" t="s">
        <v>396</v>
      </c>
      <c r="LXZ73" s="59" t="s">
        <v>397</v>
      </c>
      <c r="LYA73" s="59" t="s">
        <v>398</v>
      </c>
      <c r="LYD73" s="59">
        <v>136942.87</v>
      </c>
      <c r="LYE73" s="59">
        <v>7</v>
      </c>
      <c r="LYF73" s="59">
        <v>44368</v>
      </c>
      <c r="LYG73" s="59" t="s">
        <v>396</v>
      </c>
      <c r="LYH73" s="59" t="s">
        <v>397</v>
      </c>
      <c r="LYI73" s="59" t="s">
        <v>398</v>
      </c>
      <c r="LYL73" s="59">
        <v>136942.87</v>
      </c>
      <c r="LYM73" s="59">
        <v>7</v>
      </c>
      <c r="LYN73" s="59">
        <v>44368</v>
      </c>
      <c r="LYO73" s="59" t="s">
        <v>396</v>
      </c>
      <c r="LYP73" s="59" t="s">
        <v>397</v>
      </c>
      <c r="LYQ73" s="59" t="s">
        <v>398</v>
      </c>
      <c r="LYT73" s="59">
        <v>136942.87</v>
      </c>
      <c r="LYU73" s="59">
        <v>7</v>
      </c>
      <c r="LYV73" s="59">
        <v>44368</v>
      </c>
      <c r="LYW73" s="59" t="s">
        <v>396</v>
      </c>
      <c r="LYX73" s="59" t="s">
        <v>397</v>
      </c>
      <c r="LYY73" s="59" t="s">
        <v>398</v>
      </c>
      <c r="LZB73" s="59">
        <v>136942.87</v>
      </c>
      <c r="LZC73" s="59">
        <v>7</v>
      </c>
      <c r="LZD73" s="59">
        <v>44368</v>
      </c>
      <c r="LZE73" s="59" t="s">
        <v>396</v>
      </c>
      <c r="LZF73" s="59" t="s">
        <v>397</v>
      </c>
      <c r="LZG73" s="59" t="s">
        <v>398</v>
      </c>
      <c r="LZJ73" s="59">
        <v>136942.87</v>
      </c>
      <c r="LZK73" s="59">
        <v>7</v>
      </c>
      <c r="LZL73" s="59">
        <v>44368</v>
      </c>
      <c r="LZM73" s="59" t="s">
        <v>396</v>
      </c>
      <c r="LZN73" s="59" t="s">
        <v>397</v>
      </c>
      <c r="LZO73" s="59" t="s">
        <v>398</v>
      </c>
      <c r="LZR73" s="59">
        <v>136942.87</v>
      </c>
      <c r="LZS73" s="59">
        <v>7</v>
      </c>
      <c r="LZT73" s="59">
        <v>44368</v>
      </c>
      <c r="LZU73" s="59" t="s">
        <v>396</v>
      </c>
      <c r="LZV73" s="59" t="s">
        <v>397</v>
      </c>
      <c r="LZW73" s="59" t="s">
        <v>398</v>
      </c>
      <c r="LZZ73" s="59">
        <v>136942.87</v>
      </c>
      <c r="MAA73" s="59">
        <v>7</v>
      </c>
      <c r="MAB73" s="59">
        <v>44368</v>
      </c>
      <c r="MAC73" s="59" t="s">
        <v>396</v>
      </c>
      <c r="MAD73" s="59" t="s">
        <v>397</v>
      </c>
      <c r="MAE73" s="59" t="s">
        <v>398</v>
      </c>
      <c r="MAH73" s="59">
        <v>136942.87</v>
      </c>
      <c r="MAI73" s="59">
        <v>7</v>
      </c>
      <c r="MAJ73" s="59">
        <v>44368</v>
      </c>
      <c r="MAK73" s="59" t="s">
        <v>396</v>
      </c>
      <c r="MAL73" s="59" t="s">
        <v>397</v>
      </c>
      <c r="MAM73" s="59" t="s">
        <v>398</v>
      </c>
      <c r="MAP73" s="59">
        <v>136942.87</v>
      </c>
      <c r="MAQ73" s="59">
        <v>7</v>
      </c>
      <c r="MAR73" s="59">
        <v>44368</v>
      </c>
      <c r="MAS73" s="59" t="s">
        <v>396</v>
      </c>
      <c r="MAT73" s="59" t="s">
        <v>397</v>
      </c>
      <c r="MAU73" s="59" t="s">
        <v>398</v>
      </c>
      <c r="MAX73" s="59">
        <v>136942.87</v>
      </c>
      <c r="MAY73" s="59">
        <v>7</v>
      </c>
      <c r="MAZ73" s="59">
        <v>44368</v>
      </c>
      <c r="MBA73" s="59" t="s">
        <v>396</v>
      </c>
      <c r="MBB73" s="59" t="s">
        <v>397</v>
      </c>
      <c r="MBC73" s="59" t="s">
        <v>398</v>
      </c>
      <c r="MBF73" s="59">
        <v>136942.87</v>
      </c>
      <c r="MBG73" s="59">
        <v>7</v>
      </c>
      <c r="MBH73" s="59">
        <v>44368</v>
      </c>
      <c r="MBI73" s="59" t="s">
        <v>396</v>
      </c>
      <c r="MBJ73" s="59" t="s">
        <v>397</v>
      </c>
      <c r="MBK73" s="59" t="s">
        <v>398</v>
      </c>
      <c r="MBN73" s="59">
        <v>136942.87</v>
      </c>
      <c r="MBO73" s="59">
        <v>7</v>
      </c>
      <c r="MBP73" s="59">
        <v>44368</v>
      </c>
      <c r="MBQ73" s="59" t="s">
        <v>396</v>
      </c>
      <c r="MBR73" s="59" t="s">
        <v>397</v>
      </c>
      <c r="MBS73" s="59" t="s">
        <v>398</v>
      </c>
      <c r="MBV73" s="59">
        <v>136942.87</v>
      </c>
      <c r="MBW73" s="59">
        <v>7</v>
      </c>
      <c r="MBX73" s="59">
        <v>44368</v>
      </c>
      <c r="MBY73" s="59" t="s">
        <v>396</v>
      </c>
      <c r="MBZ73" s="59" t="s">
        <v>397</v>
      </c>
      <c r="MCA73" s="59" t="s">
        <v>398</v>
      </c>
      <c r="MCD73" s="59">
        <v>136942.87</v>
      </c>
      <c r="MCE73" s="59">
        <v>7</v>
      </c>
      <c r="MCF73" s="59">
        <v>44368</v>
      </c>
      <c r="MCG73" s="59" t="s">
        <v>396</v>
      </c>
      <c r="MCH73" s="59" t="s">
        <v>397</v>
      </c>
      <c r="MCI73" s="59" t="s">
        <v>398</v>
      </c>
      <c r="MCL73" s="59">
        <v>136942.87</v>
      </c>
      <c r="MCM73" s="59">
        <v>7</v>
      </c>
      <c r="MCN73" s="59">
        <v>44368</v>
      </c>
      <c r="MCO73" s="59" t="s">
        <v>396</v>
      </c>
      <c r="MCP73" s="59" t="s">
        <v>397</v>
      </c>
      <c r="MCQ73" s="59" t="s">
        <v>398</v>
      </c>
      <c r="MCT73" s="59">
        <v>136942.87</v>
      </c>
      <c r="MCU73" s="59">
        <v>7</v>
      </c>
      <c r="MCV73" s="59">
        <v>44368</v>
      </c>
      <c r="MCW73" s="59" t="s">
        <v>396</v>
      </c>
      <c r="MCX73" s="59" t="s">
        <v>397</v>
      </c>
      <c r="MCY73" s="59" t="s">
        <v>398</v>
      </c>
      <c r="MDB73" s="59">
        <v>136942.87</v>
      </c>
      <c r="MDC73" s="59">
        <v>7</v>
      </c>
      <c r="MDD73" s="59">
        <v>44368</v>
      </c>
      <c r="MDE73" s="59" t="s">
        <v>396</v>
      </c>
      <c r="MDF73" s="59" t="s">
        <v>397</v>
      </c>
      <c r="MDG73" s="59" t="s">
        <v>398</v>
      </c>
      <c r="MDJ73" s="59">
        <v>136942.87</v>
      </c>
      <c r="MDK73" s="59">
        <v>7</v>
      </c>
      <c r="MDL73" s="59">
        <v>44368</v>
      </c>
      <c r="MDM73" s="59" t="s">
        <v>396</v>
      </c>
      <c r="MDN73" s="59" t="s">
        <v>397</v>
      </c>
      <c r="MDO73" s="59" t="s">
        <v>398</v>
      </c>
      <c r="MDR73" s="59">
        <v>136942.87</v>
      </c>
      <c r="MDS73" s="59">
        <v>7</v>
      </c>
      <c r="MDT73" s="59">
        <v>44368</v>
      </c>
      <c r="MDU73" s="59" t="s">
        <v>396</v>
      </c>
      <c r="MDV73" s="59" t="s">
        <v>397</v>
      </c>
      <c r="MDW73" s="59" t="s">
        <v>398</v>
      </c>
      <c r="MDZ73" s="59">
        <v>136942.87</v>
      </c>
      <c r="MEA73" s="59">
        <v>7</v>
      </c>
      <c r="MEB73" s="59">
        <v>44368</v>
      </c>
      <c r="MEC73" s="59" t="s">
        <v>396</v>
      </c>
      <c r="MED73" s="59" t="s">
        <v>397</v>
      </c>
      <c r="MEE73" s="59" t="s">
        <v>398</v>
      </c>
      <c r="MEH73" s="59">
        <v>136942.87</v>
      </c>
      <c r="MEI73" s="59">
        <v>7</v>
      </c>
      <c r="MEJ73" s="59">
        <v>44368</v>
      </c>
      <c r="MEK73" s="59" t="s">
        <v>396</v>
      </c>
      <c r="MEL73" s="59" t="s">
        <v>397</v>
      </c>
      <c r="MEM73" s="59" t="s">
        <v>398</v>
      </c>
      <c r="MEP73" s="59">
        <v>136942.87</v>
      </c>
      <c r="MEQ73" s="59">
        <v>7</v>
      </c>
      <c r="MER73" s="59">
        <v>44368</v>
      </c>
      <c r="MES73" s="59" t="s">
        <v>396</v>
      </c>
      <c r="MET73" s="59" t="s">
        <v>397</v>
      </c>
      <c r="MEU73" s="59" t="s">
        <v>398</v>
      </c>
      <c r="MEX73" s="59">
        <v>136942.87</v>
      </c>
      <c r="MEY73" s="59">
        <v>7</v>
      </c>
      <c r="MEZ73" s="59">
        <v>44368</v>
      </c>
      <c r="MFA73" s="59" t="s">
        <v>396</v>
      </c>
      <c r="MFB73" s="59" t="s">
        <v>397</v>
      </c>
      <c r="MFC73" s="59" t="s">
        <v>398</v>
      </c>
      <c r="MFF73" s="59">
        <v>136942.87</v>
      </c>
      <c r="MFG73" s="59">
        <v>7</v>
      </c>
      <c r="MFH73" s="59">
        <v>44368</v>
      </c>
      <c r="MFI73" s="59" t="s">
        <v>396</v>
      </c>
      <c r="MFJ73" s="59" t="s">
        <v>397</v>
      </c>
      <c r="MFK73" s="59" t="s">
        <v>398</v>
      </c>
      <c r="MFN73" s="59">
        <v>136942.87</v>
      </c>
      <c r="MFO73" s="59">
        <v>7</v>
      </c>
      <c r="MFP73" s="59">
        <v>44368</v>
      </c>
      <c r="MFQ73" s="59" t="s">
        <v>396</v>
      </c>
      <c r="MFR73" s="59" t="s">
        <v>397</v>
      </c>
      <c r="MFS73" s="59" t="s">
        <v>398</v>
      </c>
      <c r="MFV73" s="59">
        <v>136942.87</v>
      </c>
      <c r="MFW73" s="59">
        <v>7</v>
      </c>
      <c r="MFX73" s="59">
        <v>44368</v>
      </c>
      <c r="MFY73" s="59" t="s">
        <v>396</v>
      </c>
      <c r="MFZ73" s="59" t="s">
        <v>397</v>
      </c>
      <c r="MGA73" s="59" t="s">
        <v>398</v>
      </c>
      <c r="MGD73" s="59">
        <v>136942.87</v>
      </c>
      <c r="MGE73" s="59">
        <v>7</v>
      </c>
      <c r="MGF73" s="59">
        <v>44368</v>
      </c>
      <c r="MGG73" s="59" t="s">
        <v>396</v>
      </c>
      <c r="MGH73" s="59" t="s">
        <v>397</v>
      </c>
      <c r="MGI73" s="59" t="s">
        <v>398</v>
      </c>
      <c r="MGL73" s="59">
        <v>136942.87</v>
      </c>
      <c r="MGM73" s="59">
        <v>7</v>
      </c>
      <c r="MGN73" s="59">
        <v>44368</v>
      </c>
      <c r="MGO73" s="59" t="s">
        <v>396</v>
      </c>
      <c r="MGP73" s="59" t="s">
        <v>397</v>
      </c>
      <c r="MGQ73" s="59" t="s">
        <v>398</v>
      </c>
      <c r="MGT73" s="59">
        <v>136942.87</v>
      </c>
      <c r="MGU73" s="59">
        <v>7</v>
      </c>
      <c r="MGV73" s="59">
        <v>44368</v>
      </c>
      <c r="MGW73" s="59" t="s">
        <v>396</v>
      </c>
      <c r="MGX73" s="59" t="s">
        <v>397</v>
      </c>
      <c r="MGY73" s="59" t="s">
        <v>398</v>
      </c>
      <c r="MHB73" s="59">
        <v>136942.87</v>
      </c>
      <c r="MHC73" s="59">
        <v>7</v>
      </c>
      <c r="MHD73" s="59">
        <v>44368</v>
      </c>
      <c r="MHE73" s="59" t="s">
        <v>396</v>
      </c>
      <c r="MHF73" s="59" t="s">
        <v>397</v>
      </c>
      <c r="MHG73" s="59" t="s">
        <v>398</v>
      </c>
      <c r="MHJ73" s="59">
        <v>136942.87</v>
      </c>
      <c r="MHK73" s="59">
        <v>7</v>
      </c>
      <c r="MHL73" s="59">
        <v>44368</v>
      </c>
      <c r="MHM73" s="59" t="s">
        <v>396</v>
      </c>
      <c r="MHN73" s="59" t="s">
        <v>397</v>
      </c>
      <c r="MHO73" s="59" t="s">
        <v>398</v>
      </c>
      <c r="MHR73" s="59">
        <v>136942.87</v>
      </c>
      <c r="MHS73" s="59">
        <v>7</v>
      </c>
      <c r="MHT73" s="59">
        <v>44368</v>
      </c>
      <c r="MHU73" s="59" t="s">
        <v>396</v>
      </c>
      <c r="MHV73" s="59" t="s">
        <v>397</v>
      </c>
      <c r="MHW73" s="59" t="s">
        <v>398</v>
      </c>
      <c r="MHZ73" s="59">
        <v>136942.87</v>
      </c>
      <c r="MIA73" s="59">
        <v>7</v>
      </c>
      <c r="MIB73" s="59">
        <v>44368</v>
      </c>
      <c r="MIC73" s="59" t="s">
        <v>396</v>
      </c>
      <c r="MID73" s="59" t="s">
        <v>397</v>
      </c>
      <c r="MIE73" s="59" t="s">
        <v>398</v>
      </c>
      <c r="MIH73" s="59">
        <v>136942.87</v>
      </c>
      <c r="MII73" s="59">
        <v>7</v>
      </c>
      <c r="MIJ73" s="59">
        <v>44368</v>
      </c>
      <c r="MIK73" s="59" t="s">
        <v>396</v>
      </c>
      <c r="MIL73" s="59" t="s">
        <v>397</v>
      </c>
      <c r="MIM73" s="59" t="s">
        <v>398</v>
      </c>
      <c r="MIP73" s="59">
        <v>136942.87</v>
      </c>
      <c r="MIQ73" s="59">
        <v>7</v>
      </c>
      <c r="MIR73" s="59">
        <v>44368</v>
      </c>
      <c r="MIS73" s="59" t="s">
        <v>396</v>
      </c>
      <c r="MIT73" s="59" t="s">
        <v>397</v>
      </c>
      <c r="MIU73" s="59" t="s">
        <v>398</v>
      </c>
      <c r="MIX73" s="59">
        <v>136942.87</v>
      </c>
      <c r="MIY73" s="59">
        <v>7</v>
      </c>
      <c r="MIZ73" s="59">
        <v>44368</v>
      </c>
      <c r="MJA73" s="59" t="s">
        <v>396</v>
      </c>
      <c r="MJB73" s="59" t="s">
        <v>397</v>
      </c>
      <c r="MJC73" s="59" t="s">
        <v>398</v>
      </c>
      <c r="MJF73" s="59">
        <v>136942.87</v>
      </c>
      <c r="MJG73" s="59">
        <v>7</v>
      </c>
      <c r="MJH73" s="59">
        <v>44368</v>
      </c>
      <c r="MJI73" s="59" t="s">
        <v>396</v>
      </c>
      <c r="MJJ73" s="59" t="s">
        <v>397</v>
      </c>
      <c r="MJK73" s="59" t="s">
        <v>398</v>
      </c>
      <c r="MJN73" s="59">
        <v>136942.87</v>
      </c>
      <c r="MJO73" s="59">
        <v>7</v>
      </c>
      <c r="MJP73" s="59">
        <v>44368</v>
      </c>
      <c r="MJQ73" s="59" t="s">
        <v>396</v>
      </c>
      <c r="MJR73" s="59" t="s">
        <v>397</v>
      </c>
      <c r="MJS73" s="59" t="s">
        <v>398</v>
      </c>
      <c r="MJV73" s="59">
        <v>136942.87</v>
      </c>
      <c r="MJW73" s="59">
        <v>7</v>
      </c>
      <c r="MJX73" s="59">
        <v>44368</v>
      </c>
      <c r="MJY73" s="59" t="s">
        <v>396</v>
      </c>
      <c r="MJZ73" s="59" t="s">
        <v>397</v>
      </c>
      <c r="MKA73" s="59" t="s">
        <v>398</v>
      </c>
      <c r="MKD73" s="59">
        <v>136942.87</v>
      </c>
      <c r="MKE73" s="59">
        <v>7</v>
      </c>
      <c r="MKF73" s="59">
        <v>44368</v>
      </c>
      <c r="MKG73" s="59" t="s">
        <v>396</v>
      </c>
      <c r="MKH73" s="59" t="s">
        <v>397</v>
      </c>
      <c r="MKI73" s="59" t="s">
        <v>398</v>
      </c>
      <c r="MKL73" s="59">
        <v>136942.87</v>
      </c>
      <c r="MKM73" s="59">
        <v>7</v>
      </c>
      <c r="MKN73" s="59">
        <v>44368</v>
      </c>
      <c r="MKO73" s="59" t="s">
        <v>396</v>
      </c>
      <c r="MKP73" s="59" t="s">
        <v>397</v>
      </c>
      <c r="MKQ73" s="59" t="s">
        <v>398</v>
      </c>
      <c r="MKT73" s="59">
        <v>136942.87</v>
      </c>
      <c r="MKU73" s="59">
        <v>7</v>
      </c>
      <c r="MKV73" s="59">
        <v>44368</v>
      </c>
      <c r="MKW73" s="59" t="s">
        <v>396</v>
      </c>
      <c r="MKX73" s="59" t="s">
        <v>397</v>
      </c>
      <c r="MKY73" s="59" t="s">
        <v>398</v>
      </c>
      <c r="MLB73" s="59">
        <v>136942.87</v>
      </c>
      <c r="MLC73" s="59">
        <v>7</v>
      </c>
      <c r="MLD73" s="59">
        <v>44368</v>
      </c>
      <c r="MLE73" s="59" t="s">
        <v>396</v>
      </c>
      <c r="MLF73" s="59" t="s">
        <v>397</v>
      </c>
      <c r="MLG73" s="59" t="s">
        <v>398</v>
      </c>
      <c r="MLJ73" s="59">
        <v>136942.87</v>
      </c>
      <c r="MLK73" s="59">
        <v>7</v>
      </c>
      <c r="MLL73" s="59">
        <v>44368</v>
      </c>
      <c r="MLM73" s="59" t="s">
        <v>396</v>
      </c>
      <c r="MLN73" s="59" t="s">
        <v>397</v>
      </c>
      <c r="MLO73" s="59" t="s">
        <v>398</v>
      </c>
      <c r="MLR73" s="59">
        <v>136942.87</v>
      </c>
      <c r="MLS73" s="59">
        <v>7</v>
      </c>
      <c r="MLT73" s="59">
        <v>44368</v>
      </c>
      <c r="MLU73" s="59" t="s">
        <v>396</v>
      </c>
      <c r="MLV73" s="59" t="s">
        <v>397</v>
      </c>
      <c r="MLW73" s="59" t="s">
        <v>398</v>
      </c>
      <c r="MLZ73" s="59">
        <v>136942.87</v>
      </c>
      <c r="MMA73" s="59">
        <v>7</v>
      </c>
      <c r="MMB73" s="59">
        <v>44368</v>
      </c>
      <c r="MMC73" s="59" t="s">
        <v>396</v>
      </c>
      <c r="MMD73" s="59" t="s">
        <v>397</v>
      </c>
      <c r="MME73" s="59" t="s">
        <v>398</v>
      </c>
      <c r="MMH73" s="59">
        <v>136942.87</v>
      </c>
      <c r="MMI73" s="59">
        <v>7</v>
      </c>
      <c r="MMJ73" s="59">
        <v>44368</v>
      </c>
      <c r="MMK73" s="59" t="s">
        <v>396</v>
      </c>
      <c r="MML73" s="59" t="s">
        <v>397</v>
      </c>
      <c r="MMM73" s="59" t="s">
        <v>398</v>
      </c>
      <c r="MMP73" s="59">
        <v>136942.87</v>
      </c>
      <c r="MMQ73" s="59">
        <v>7</v>
      </c>
      <c r="MMR73" s="59">
        <v>44368</v>
      </c>
      <c r="MMS73" s="59" t="s">
        <v>396</v>
      </c>
      <c r="MMT73" s="59" t="s">
        <v>397</v>
      </c>
      <c r="MMU73" s="59" t="s">
        <v>398</v>
      </c>
      <c r="MMX73" s="59">
        <v>136942.87</v>
      </c>
      <c r="MMY73" s="59">
        <v>7</v>
      </c>
      <c r="MMZ73" s="59">
        <v>44368</v>
      </c>
      <c r="MNA73" s="59" t="s">
        <v>396</v>
      </c>
      <c r="MNB73" s="59" t="s">
        <v>397</v>
      </c>
      <c r="MNC73" s="59" t="s">
        <v>398</v>
      </c>
      <c r="MNF73" s="59">
        <v>136942.87</v>
      </c>
      <c r="MNG73" s="59">
        <v>7</v>
      </c>
      <c r="MNH73" s="59">
        <v>44368</v>
      </c>
      <c r="MNI73" s="59" t="s">
        <v>396</v>
      </c>
      <c r="MNJ73" s="59" t="s">
        <v>397</v>
      </c>
      <c r="MNK73" s="59" t="s">
        <v>398</v>
      </c>
      <c r="MNN73" s="59">
        <v>136942.87</v>
      </c>
      <c r="MNO73" s="59">
        <v>7</v>
      </c>
      <c r="MNP73" s="59">
        <v>44368</v>
      </c>
      <c r="MNQ73" s="59" t="s">
        <v>396</v>
      </c>
      <c r="MNR73" s="59" t="s">
        <v>397</v>
      </c>
      <c r="MNS73" s="59" t="s">
        <v>398</v>
      </c>
      <c r="MNV73" s="59">
        <v>136942.87</v>
      </c>
      <c r="MNW73" s="59">
        <v>7</v>
      </c>
      <c r="MNX73" s="59">
        <v>44368</v>
      </c>
      <c r="MNY73" s="59" t="s">
        <v>396</v>
      </c>
      <c r="MNZ73" s="59" t="s">
        <v>397</v>
      </c>
      <c r="MOA73" s="59" t="s">
        <v>398</v>
      </c>
      <c r="MOD73" s="59">
        <v>136942.87</v>
      </c>
      <c r="MOE73" s="59">
        <v>7</v>
      </c>
      <c r="MOF73" s="59">
        <v>44368</v>
      </c>
      <c r="MOG73" s="59" t="s">
        <v>396</v>
      </c>
      <c r="MOH73" s="59" t="s">
        <v>397</v>
      </c>
      <c r="MOI73" s="59" t="s">
        <v>398</v>
      </c>
      <c r="MOL73" s="59">
        <v>136942.87</v>
      </c>
      <c r="MOM73" s="59">
        <v>7</v>
      </c>
      <c r="MON73" s="59">
        <v>44368</v>
      </c>
      <c r="MOO73" s="59" t="s">
        <v>396</v>
      </c>
      <c r="MOP73" s="59" t="s">
        <v>397</v>
      </c>
      <c r="MOQ73" s="59" t="s">
        <v>398</v>
      </c>
      <c r="MOT73" s="59">
        <v>136942.87</v>
      </c>
      <c r="MOU73" s="59">
        <v>7</v>
      </c>
      <c r="MOV73" s="59">
        <v>44368</v>
      </c>
      <c r="MOW73" s="59" t="s">
        <v>396</v>
      </c>
      <c r="MOX73" s="59" t="s">
        <v>397</v>
      </c>
      <c r="MOY73" s="59" t="s">
        <v>398</v>
      </c>
      <c r="MPB73" s="59">
        <v>136942.87</v>
      </c>
      <c r="MPC73" s="59">
        <v>7</v>
      </c>
      <c r="MPD73" s="59">
        <v>44368</v>
      </c>
      <c r="MPE73" s="59" t="s">
        <v>396</v>
      </c>
      <c r="MPF73" s="59" t="s">
        <v>397</v>
      </c>
      <c r="MPG73" s="59" t="s">
        <v>398</v>
      </c>
      <c r="MPJ73" s="59">
        <v>136942.87</v>
      </c>
      <c r="MPK73" s="59">
        <v>7</v>
      </c>
      <c r="MPL73" s="59">
        <v>44368</v>
      </c>
      <c r="MPM73" s="59" t="s">
        <v>396</v>
      </c>
      <c r="MPN73" s="59" t="s">
        <v>397</v>
      </c>
      <c r="MPO73" s="59" t="s">
        <v>398</v>
      </c>
      <c r="MPR73" s="59">
        <v>136942.87</v>
      </c>
      <c r="MPS73" s="59">
        <v>7</v>
      </c>
      <c r="MPT73" s="59">
        <v>44368</v>
      </c>
      <c r="MPU73" s="59" t="s">
        <v>396</v>
      </c>
      <c r="MPV73" s="59" t="s">
        <v>397</v>
      </c>
      <c r="MPW73" s="59" t="s">
        <v>398</v>
      </c>
      <c r="MPZ73" s="59">
        <v>136942.87</v>
      </c>
      <c r="MQA73" s="59">
        <v>7</v>
      </c>
      <c r="MQB73" s="59">
        <v>44368</v>
      </c>
      <c r="MQC73" s="59" t="s">
        <v>396</v>
      </c>
      <c r="MQD73" s="59" t="s">
        <v>397</v>
      </c>
      <c r="MQE73" s="59" t="s">
        <v>398</v>
      </c>
      <c r="MQH73" s="59">
        <v>136942.87</v>
      </c>
      <c r="MQI73" s="59">
        <v>7</v>
      </c>
      <c r="MQJ73" s="59">
        <v>44368</v>
      </c>
      <c r="MQK73" s="59" t="s">
        <v>396</v>
      </c>
      <c r="MQL73" s="59" t="s">
        <v>397</v>
      </c>
      <c r="MQM73" s="59" t="s">
        <v>398</v>
      </c>
      <c r="MQP73" s="59">
        <v>136942.87</v>
      </c>
      <c r="MQQ73" s="59">
        <v>7</v>
      </c>
      <c r="MQR73" s="59">
        <v>44368</v>
      </c>
      <c r="MQS73" s="59" t="s">
        <v>396</v>
      </c>
      <c r="MQT73" s="59" t="s">
        <v>397</v>
      </c>
      <c r="MQU73" s="59" t="s">
        <v>398</v>
      </c>
      <c r="MQX73" s="59">
        <v>136942.87</v>
      </c>
      <c r="MQY73" s="59">
        <v>7</v>
      </c>
      <c r="MQZ73" s="59">
        <v>44368</v>
      </c>
      <c r="MRA73" s="59" t="s">
        <v>396</v>
      </c>
      <c r="MRB73" s="59" t="s">
        <v>397</v>
      </c>
      <c r="MRC73" s="59" t="s">
        <v>398</v>
      </c>
      <c r="MRF73" s="59">
        <v>136942.87</v>
      </c>
      <c r="MRG73" s="59">
        <v>7</v>
      </c>
      <c r="MRH73" s="59">
        <v>44368</v>
      </c>
      <c r="MRI73" s="59" t="s">
        <v>396</v>
      </c>
      <c r="MRJ73" s="59" t="s">
        <v>397</v>
      </c>
      <c r="MRK73" s="59" t="s">
        <v>398</v>
      </c>
      <c r="MRN73" s="59">
        <v>136942.87</v>
      </c>
      <c r="MRO73" s="59">
        <v>7</v>
      </c>
      <c r="MRP73" s="59">
        <v>44368</v>
      </c>
      <c r="MRQ73" s="59" t="s">
        <v>396</v>
      </c>
      <c r="MRR73" s="59" t="s">
        <v>397</v>
      </c>
      <c r="MRS73" s="59" t="s">
        <v>398</v>
      </c>
      <c r="MRV73" s="59">
        <v>136942.87</v>
      </c>
      <c r="MRW73" s="59">
        <v>7</v>
      </c>
      <c r="MRX73" s="59">
        <v>44368</v>
      </c>
      <c r="MRY73" s="59" t="s">
        <v>396</v>
      </c>
      <c r="MRZ73" s="59" t="s">
        <v>397</v>
      </c>
      <c r="MSA73" s="59" t="s">
        <v>398</v>
      </c>
      <c r="MSD73" s="59">
        <v>136942.87</v>
      </c>
      <c r="MSE73" s="59">
        <v>7</v>
      </c>
      <c r="MSF73" s="59">
        <v>44368</v>
      </c>
      <c r="MSG73" s="59" t="s">
        <v>396</v>
      </c>
      <c r="MSH73" s="59" t="s">
        <v>397</v>
      </c>
      <c r="MSI73" s="59" t="s">
        <v>398</v>
      </c>
      <c r="MSL73" s="59">
        <v>136942.87</v>
      </c>
      <c r="MSM73" s="59">
        <v>7</v>
      </c>
      <c r="MSN73" s="59">
        <v>44368</v>
      </c>
      <c r="MSO73" s="59" t="s">
        <v>396</v>
      </c>
      <c r="MSP73" s="59" t="s">
        <v>397</v>
      </c>
      <c r="MSQ73" s="59" t="s">
        <v>398</v>
      </c>
      <c r="MST73" s="59">
        <v>136942.87</v>
      </c>
      <c r="MSU73" s="59">
        <v>7</v>
      </c>
      <c r="MSV73" s="59">
        <v>44368</v>
      </c>
      <c r="MSW73" s="59" t="s">
        <v>396</v>
      </c>
      <c r="MSX73" s="59" t="s">
        <v>397</v>
      </c>
      <c r="MSY73" s="59" t="s">
        <v>398</v>
      </c>
      <c r="MTB73" s="59">
        <v>136942.87</v>
      </c>
      <c r="MTC73" s="59">
        <v>7</v>
      </c>
      <c r="MTD73" s="59">
        <v>44368</v>
      </c>
      <c r="MTE73" s="59" t="s">
        <v>396</v>
      </c>
      <c r="MTF73" s="59" t="s">
        <v>397</v>
      </c>
      <c r="MTG73" s="59" t="s">
        <v>398</v>
      </c>
      <c r="MTJ73" s="59">
        <v>136942.87</v>
      </c>
      <c r="MTK73" s="59">
        <v>7</v>
      </c>
      <c r="MTL73" s="59">
        <v>44368</v>
      </c>
      <c r="MTM73" s="59" t="s">
        <v>396</v>
      </c>
      <c r="MTN73" s="59" t="s">
        <v>397</v>
      </c>
      <c r="MTO73" s="59" t="s">
        <v>398</v>
      </c>
      <c r="MTR73" s="59">
        <v>136942.87</v>
      </c>
      <c r="MTS73" s="59">
        <v>7</v>
      </c>
      <c r="MTT73" s="59">
        <v>44368</v>
      </c>
      <c r="MTU73" s="59" t="s">
        <v>396</v>
      </c>
      <c r="MTV73" s="59" t="s">
        <v>397</v>
      </c>
      <c r="MTW73" s="59" t="s">
        <v>398</v>
      </c>
      <c r="MTZ73" s="59">
        <v>136942.87</v>
      </c>
      <c r="MUA73" s="59">
        <v>7</v>
      </c>
      <c r="MUB73" s="59">
        <v>44368</v>
      </c>
      <c r="MUC73" s="59" t="s">
        <v>396</v>
      </c>
      <c r="MUD73" s="59" t="s">
        <v>397</v>
      </c>
      <c r="MUE73" s="59" t="s">
        <v>398</v>
      </c>
      <c r="MUH73" s="59">
        <v>136942.87</v>
      </c>
      <c r="MUI73" s="59">
        <v>7</v>
      </c>
      <c r="MUJ73" s="59">
        <v>44368</v>
      </c>
      <c r="MUK73" s="59" t="s">
        <v>396</v>
      </c>
      <c r="MUL73" s="59" t="s">
        <v>397</v>
      </c>
      <c r="MUM73" s="59" t="s">
        <v>398</v>
      </c>
      <c r="MUP73" s="59">
        <v>136942.87</v>
      </c>
      <c r="MUQ73" s="59">
        <v>7</v>
      </c>
      <c r="MUR73" s="59">
        <v>44368</v>
      </c>
      <c r="MUS73" s="59" t="s">
        <v>396</v>
      </c>
      <c r="MUT73" s="59" t="s">
        <v>397</v>
      </c>
      <c r="MUU73" s="59" t="s">
        <v>398</v>
      </c>
      <c r="MUX73" s="59">
        <v>136942.87</v>
      </c>
      <c r="MUY73" s="59">
        <v>7</v>
      </c>
      <c r="MUZ73" s="59">
        <v>44368</v>
      </c>
      <c r="MVA73" s="59" t="s">
        <v>396</v>
      </c>
      <c r="MVB73" s="59" t="s">
        <v>397</v>
      </c>
      <c r="MVC73" s="59" t="s">
        <v>398</v>
      </c>
      <c r="MVF73" s="59">
        <v>136942.87</v>
      </c>
      <c r="MVG73" s="59">
        <v>7</v>
      </c>
      <c r="MVH73" s="59">
        <v>44368</v>
      </c>
      <c r="MVI73" s="59" t="s">
        <v>396</v>
      </c>
      <c r="MVJ73" s="59" t="s">
        <v>397</v>
      </c>
      <c r="MVK73" s="59" t="s">
        <v>398</v>
      </c>
      <c r="MVN73" s="59">
        <v>136942.87</v>
      </c>
      <c r="MVO73" s="59">
        <v>7</v>
      </c>
      <c r="MVP73" s="59">
        <v>44368</v>
      </c>
      <c r="MVQ73" s="59" t="s">
        <v>396</v>
      </c>
      <c r="MVR73" s="59" t="s">
        <v>397</v>
      </c>
      <c r="MVS73" s="59" t="s">
        <v>398</v>
      </c>
      <c r="MVV73" s="59">
        <v>136942.87</v>
      </c>
      <c r="MVW73" s="59">
        <v>7</v>
      </c>
      <c r="MVX73" s="59">
        <v>44368</v>
      </c>
      <c r="MVY73" s="59" t="s">
        <v>396</v>
      </c>
      <c r="MVZ73" s="59" t="s">
        <v>397</v>
      </c>
      <c r="MWA73" s="59" t="s">
        <v>398</v>
      </c>
      <c r="MWD73" s="59">
        <v>136942.87</v>
      </c>
      <c r="MWE73" s="59">
        <v>7</v>
      </c>
      <c r="MWF73" s="59">
        <v>44368</v>
      </c>
      <c r="MWG73" s="59" t="s">
        <v>396</v>
      </c>
      <c r="MWH73" s="59" t="s">
        <v>397</v>
      </c>
      <c r="MWI73" s="59" t="s">
        <v>398</v>
      </c>
      <c r="MWL73" s="59">
        <v>136942.87</v>
      </c>
      <c r="MWM73" s="59">
        <v>7</v>
      </c>
      <c r="MWN73" s="59">
        <v>44368</v>
      </c>
      <c r="MWO73" s="59" t="s">
        <v>396</v>
      </c>
      <c r="MWP73" s="59" t="s">
        <v>397</v>
      </c>
      <c r="MWQ73" s="59" t="s">
        <v>398</v>
      </c>
      <c r="MWT73" s="59">
        <v>136942.87</v>
      </c>
      <c r="MWU73" s="59">
        <v>7</v>
      </c>
      <c r="MWV73" s="59">
        <v>44368</v>
      </c>
      <c r="MWW73" s="59" t="s">
        <v>396</v>
      </c>
      <c r="MWX73" s="59" t="s">
        <v>397</v>
      </c>
      <c r="MWY73" s="59" t="s">
        <v>398</v>
      </c>
      <c r="MXB73" s="59">
        <v>136942.87</v>
      </c>
      <c r="MXC73" s="59">
        <v>7</v>
      </c>
      <c r="MXD73" s="59">
        <v>44368</v>
      </c>
      <c r="MXE73" s="59" t="s">
        <v>396</v>
      </c>
      <c r="MXF73" s="59" t="s">
        <v>397</v>
      </c>
      <c r="MXG73" s="59" t="s">
        <v>398</v>
      </c>
      <c r="MXJ73" s="59">
        <v>136942.87</v>
      </c>
      <c r="MXK73" s="59">
        <v>7</v>
      </c>
      <c r="MXL73" s="59">
        <v>44368</v>
      </c>
      <c r="MXM73" s="59" t="s">
        <v>396</v>
      </c>
      <c r="MXN73" s="59" t="s">
        <v>397</v>
      </c>
      <c r="MXO73" s="59" t="s">
        <v>398</v>
      </c>
      <c r="MXR73" s="59">
        <v>136942.87</v>
      </c>
      <c r="MXS73" s="59">
        <v>7</v>
      </c>
      <c r="MXT73" s="59">
        <v>44368</v>
      </c>
      <c r="MXU73" s="59" t="s">
        <v>396</v>
      </c>
      <c r="MXV73" s="59" t="s">
        <v>397</v>
      </c>
      <c r="MXW73" s="59" t="s">
        <v>398</v>
      </c>
      <c r="MXZ73" s="59">
        <v>136942.87</v>
      </c>
      <c r="MYA73" s="59">
        <v>7</v>
      </c>
      <c r="MYB73" s="59">
        <v>44368</v>
      </c>
      <c r="MYC73" s="59" t="s">
        <v>396</v>
      </c>
      <c r="MYD73" s="59" t="s">
        <v>397</v>
      </c>
      <c r="MYE73" s="59" t="s">
        <v>398</v>
      </c>
      <c r="MYH73" s="59">
        <v>136942.87</v>
      </c>
      <c r="MYI73" s="59">
        <v>7</v>
      </c>
      <c r="MYJ73" s="59">
        <v>44368</v>
      </c>
      <c r="MYK73" s="59" t="s">
        <v>396</v>
      </c>
      <c r="MYL73" s="59" t="s">
        <v>397</v>
      </c>
      <c r="MYM73" s="59" t="s">
        <v>398</v>
      </c>
      <c r="MYP73" s="59">
        <v>136942.87</v>
      </c>
      <c r="MYQ73" s="59">
        <v>7</v>
      </c>
      <c r="MYR73" s="59">
        <v>44368</v>
      </c>
      <c r="MYS73" s="59" t="s">
        <v>396</v>
      </c>
      <c r="MYT73" s="59" t="s">
        <v>397</v>
      </c>
      <c r="MYU73" s="59" t="s">
        <v>398</v>
      </c>
      <c r="MYX73" s="59">
        <v>136942.87</v>
      </c>
      <c r="MYY73" s="59">
        <v>7</v>
      </c>
      <c r="MYZ73" s="59">
        <v>44368</v>
      </c>
      <c r="MZA73" s="59" t="s">
        <v>396</v>
      </c>
      <c r="MZB73" s="59" t="s">
        <v>397</v>
      </c>
      <c r="MZC73" s="59" t="s">
        <v>398</v>
      </c>
      <c r="MZF73" s="59">
        <v>136942.87</v>
      </c>
      <c r="MZG73" s="59">
        <v>7</v>
      </c>
      <c r="MZH73" s="59">
        <v>44368</v>
      </c>
      <c r="MZI73" s="59" t="s">
        <v>396</v>
      </c>
      <c r="MZJ73" s="59" t="s">
        <v>397</v>
      </c>
      <c r="MZK73" s="59" t="s">
        <v>398</v>
      </c>
      <c r="MZN73" s="59">
        <v>136942.87</v>
      </c>
      <c r="MZO73" s="59">
        <v>7</v>
      </c>
      <c r="MZP73" s="59">
        <v>44368</v>
      </c>
      <c r="MZQ73" s="59" t="s">
        <v>396</v>
      </c>
      <c r="MZR73" s="59" t="s">
        <v>397</v>
      </c>
      <c r="MZS73" s="59" t="s">
        <v>398</v>
      </c>
      <c r="MZV73" s="59">
        <v>136942.87</v>
      </c>
      <c r="MZW73" s="59">
        <v>7</v>
      </c>
      <c r="MZX73" s="59">
        <v>44368</v>
      </c>
      <c r="MZY73" s="59" t="s">
        <v>396</v>
      </c>
      <c r="MZZ73" s="59" t="s">
        <v>397</v>
      </c>
      <c r="NAA73" s="59" t="s">
        <v>398</v>
      </c>
      <c r="NAD73" s="59">
        <v>136942.87</v>
      </c>
      <c r="NAE73" s="59">
        <v>7</v>
      </c>
      <c r="NAF73" s="59">
        <v>44368</v>
      </c>
      <c r="NAG73" s="59" t="s">
        <v>396</v>
      </c>
      <c r="NAH73" s="59" t="s">
        <v>397</v>
      </c>
      <c r="NAI73" s="59" t="s">
        <v>398</v>
      </c>
      <c r="NAL73" s="59">
        <v>136942.87</v>
      </c>
      <c r="NAM73" s="59">
        <v>7</v>
      </c>
      <c r="NAN73" s="59">
        <v>44368</v>
      </c>
      <c r="NAO73" s="59" t="s">
        <v>396</v>
      </c>
      <c r="NAP73" s="59" t="s">
        <v>397</v>
      </c>
      <c r="NAQ73" s="59" t="s">
        <v>398</v>
      </c>
      <c r="NAT73" s="59">
        <v>136942.87</v>
      </c>
      <c r="NAU73" s="59">
        <v>7</v>
      </c>
      <c r="NAV73" s="59">
        <v>44368</v>
      </c>
      <c r="NAW73" s="59" t="s">
        <v>396</v>
      </c>
      <c r="NAX73" s="59" t="s">
        <v>397</v>
      </c>
      <c r="NAY73" s="59" t="s">
        <v>398</v>
      </c>
      <c r="NBB73" s="59">
        <v>136942.87</v>
      </c>
      <c r="NBC73" s="59">
        <v>7</v>
      </c>
      <c r="NBD73" s="59">
        <v>44368</v>
      </c>
      <c r="NBE73" s="59" t="s">
        <v>396</v>
      </c>
      <c r="NBF73" s="59" t="s">
        <v>397</v>
      </c>
      <c r="NBG73" s="59" t="s">
        <v>398</v>
      </c>
      <c r="NBJ73" s="59">
        <v>136942.87</v>
      </c>
      <c r="NBK73" s="59">
        <v>7</v>
      </c>
      <c r="NBL73" s="59">
        <v>44368</v>
      </c>
      <c r="NBM73" s="59" t="s">
        <v>396</v>
      </c>
      <c r="NBN73" s="59" t="s">
        <v>397</v>
      </c>
      <c r="NBO73" s="59" t="s">
        <v>398</v>
      </c>
      <c r="NBR73" s="59">
        <v>136942.87</v>
      </c>
      <c r="NBS73" s="59">
        <v>7</v>
      </c>
      <c r="NBT73" s="59">
        <v>44368</v>
      </c>
      <c r="NBU73" s="59" t="s">
        <v>396</v>
      </c>
      <c r="NBV73" s="59" t="s">
        <v>397</v>
      </c>
      <c r="NBW73" s="59" t="s">
        <v>398</v>
      </c>
      <c r="NBZ73" s="59">
        <v>136942.87</v>
      </c>
      <c r="NCA73" s="59">
        <v>7</v>
      </c>
      <c r="NCB73" s="59">
        <v>44368</v>
      </c>
      <c r="NCC73" s="59" t="s">
        <v>396</v>
      </c>
      <c r="NCD73" s="59" t="s">
        <v>397</v>
      </c>
      <c r="NCE73" s="59" t="s">
        <v>398</v>
      </c>
      <c r="NCH73" s="59">
        <v>136942.87</v>
      </c>
      <c r="NCI73" s="59">
        <v>7</v>
      </c>
      <c r="NCJ73" s="59">
        <v>44368</v>
      </c>
      <c r="NCK73" s="59" t="s">
        <v>396</v>
      </c>
      <c r="NCL73" s="59" t="s">
        <v>397</v>
      </c>
      <c r="NCM73" s="59" t="s">
        <v>398</v>
      </c>
      <c r="NCP73" s="59">
        <v>136942.87</v>
      </c>
      <c r="NCQ73" s="59">
        <v>7</v>
      </c>
      <c r="NCR73" s="59">
        <v>44368</v>
      </c>
      <c r="NCS73" s="59" t="s">
        <v>396</v>
      </c>
      <c r="NCT73" s="59" t="s">
        <v>397</v>
      </c>
      <c r="NCU73" s="59" t="s">
        <v>398</v>
      </c>
      <c r="NCX73" s="59">
        <v>136942.87</v>
      </c>
      <c r="NCY73" s="59">
        <v>7</v>
      </c>
      <c r="NCZ73" s="59">
        <v>44368</v>
      </c>
      <c r="NDA73" s="59" t="s">
        <v>396</v>
      </c>
      <c r="NDB73" s="59" t="s">
        <v>397</v>
      </c>
      <c r="NDC73" s="59" t="s">
        <v>398</v>
      </c>
      <c r="NDF73" s="59">
        <v>136942.87</v>
      </c>
      <c r="NDG73" s="59">
        <v>7</v>
      </c>
      <c r="NDH73" s="59">
        <v>44368</v>
      </c>
      <c r="NDI73" s="59" t="s">
        <v>396</v>
      </c>
      <c r="NDJ73" s="59" t="s">
        <v>397</v>
      </c>
      <c r="NDK73" s="59" t="s">
        <v>398</v>
      </c>
      <c r="NDN73" s="59">
        <v>136942.87</v>
      </c>
      <c r="NDO73" s="59">
        <v>7</v>
      </c>
      <c r="NDP73" s="59">
        <v>44368</v>
      </c>
      <c r="NDQ73" s="59" t="s">
        <v>396</v>
      </c>
      <c r="NDR73" s="59" t="s">
        <v>397</v>
      </c>
      <c r="NDS73" s="59" t="s">
        <v>398</v>
      </c>
      <c r="NDV73" s="59">
        <v>136942.87</v>
      </c>
      <c r="NDW73" s="59">
        <v>7</v>
      </c>
      <c r="NDX73" s="59">
        <v>44368</v>
      </c>
      <c r="NDY73" s="59" t="s">
        <v>396</v>
      </c>
      <c r="NDZ73" s="59" t="s">
        <v>397</v>
      </c>
      <c r="NEA73" s="59" t="s">
        <v>398</v>
      </c>
      <c r="NED73" s="59">
        <v>136942.87</v>
      </c>
      <c r="NEE73" s="59">
        <v>7</v>
      </c>
      <c r="NEF73" s="59">
        <v>44368</v>
      </c>
      <c r="NEG73" s="59" t="s">
        <v>396</v>
      </c>
      <c r="NEH73" s="59" t="s">
        <v>397</v>
      </c>
      <c r="NEI73" s="59" t="s">
        <v>398</v>
      </c>
      <c r="NEL73" s="59">
        <v>136942.87</v>
      </c>
      <c r="NEM73" s="59">
        <v>7</v>
      </c>
      <c r="NEN73" s="59">
        <v>44368</v>
      </c>
      <c r="NEO73" s="59" t="s">
        <v>396</v>
      </c>
      <c r="NEP73" s="59" t="s">
        <v>397</v>
      </c>
      <c r="NEQ73" s="59" t="s">
        <v>398</v>
      </c>
      <c r="NET73" s="59">
        <v>136942.87</v>
      </c>
      <c r="NEU73" s="59">
        <v>7</v>
      </c>
      <c r="NEV73" s="59">
        <v>44368</v>
      </c>
      <c r="NEW73" s="59" t="s">
        <v>396</v>
      </c>
      <c r="NEX73" s="59" t="s">
        <v>397</v>
      </c>
      <c r="NEY73" s="59" t="s">
        <v>398</v>
      </c>
      <c r="NFB73" s="59">
        <v>136942.87</v>
      </c>
      <c r="NFC73" s="59">
        <v>7</v>
      </c>
      <c r="NFD73" s="59">
        <v>44368</v>
      </c>
      <c r="NFE73" s="59" t="s">
        <v>396</v>
      </c>
      <c r="NFF73" s="59" t="s">
        <v>397</v>
      </c>
      <c r="NFG73" s="59" t="s">
        <v>398</v>
      </c>
      <c r="NFJ73" s="59">
        <v>136942.87</v>
      </c>
      <c r="NFK73" s="59">
        <v>7</v>
      </c>
      <c r="NFL73" s="59">
        <v>44368</v>
      </c>
      <c r="NFM73" s="59" t="s">
        <v>396</v>
      </c>
      <c r="NFN73" s="59" t="s">
        <v>397</v>
      </c>
      <c r="NFO73" s="59" t="s">
        <v>398</v>
      </c>
      <c r="NFR73" s="59">
        <v>136942.87</v>
      </c>
      <c r="NFS73" s="59">
        <v>7</v>
      </c>
      <c r="NFT73" s="59">
        <v>44368</v>
      </c>
      <c r="NFU73" s="59" t="s">
        <v>396</v>
      </c>
      <c r="NFV73" s="59" t="s">
        <v>397</v>
      </c>
      <c r="NFW73" s="59" t="s">
        <v>398</v>
      </c>
      <c r="NFZ73" s="59">
        <v>136942.87</v>
      </c>
      <c r="NGA73" s="59">
        <v>7</v>
      </c>
      <c r="NGB73" s="59">
        <v>44368</v>
      </c>
      <c r="NGC73" s="59" t="s">
        <v>396</v>
      </c>
      <c r="NGD73" s="59" t="s">
        <v>397</v>
      </c>
      <c r="NGE73" s="59" t="s">
        <v>398</v>
      </c>
      <c r="NGH73" s="59">
        <v>136942.87</v>
      </c>
      <c r="NGI73" s="59">
        <v>7</v>
      </c>
      <c r="NGJ73" s="59">
        <v>44368</v>
      </c>
      <c r="NGK73" s="59" t="s">
        <v>396</v>
      </c>
      <c r="NGL73" s="59" t="s">
        <v>397</v>
      </c>
      <c r="NGM73" s="59" t="s">
        <v>398</v>
      </c>
      <c r="NGP73" s="59">
        <v>136942.87</v>
      </c>
      <c r="NGQ73" s="59">
        <v>7</v>
      </c>
      <c r="NGR73" s="59">
        <v>44368</v>
      </c>
      <c r="NGS73" s="59" t="s">
        <v>396</v>
      </c>
      <c r="NGT73" s="59" t="s">
        <v>397</v>
      </c>
      <c r="NGU73" s="59" t="s">
        <v>398</v>
      </c>
      <c r="NGX73" s="59">
        <v>136942.87</v>
      </c>
      <c r="NGY73" s="59">
        <v>7</v>
      </c>
      <c r="NGZ73" s="59">
        <v>44368</v>
      </c>
      <c r="NHA73" s="59" t="s">
        <v>396</v>
      </c>
      <c r="NHB73" s="59" t="s">
        <v>397</v>
      </c>
      <c r="NHC73" s="59" t="s">
        <v>398</v>
      </c>
      <c r="NHF73" s="59">
        <v>136942.87</v>
      </c>
      <c r="NHG73" s="59">
        <v>7</v>
      </c>
      <c r="NHH73" s="59">
        <v>44368</v>
      </c>
      <c r="NHI73" s="59" t="s">
        <v>396</v>
      </c>
      <c r="NHJ73" s="59" t="s">
        <v>397</v>
      </c>
      <c r="NHK73" s="59" t="s">
        <v>398</v>
      </c>
      <c r="NHN73" s="59">
        <v>136942.87</v>
      </c>
      <c r="NHO73" s="59">
        <v>7</v>
      </c>
      <c r="NHP73" s="59">
        <v>44368</v>
      </c>
      <c r="NHQ73" s="59" t="s">
        <v>396</v>
      </c>
      <c r="NHR73" s="59" t="s">
        <v>397</v>
      </c>
      <c r="NHS73" s="59" t="s">
        <v>398</v>
      </c>
      <c r="NHV73" s="59">
        <v>136942.87</v>
      </c>
      <c r="NHW73" s="59">
        <v>7</v>
      </c>
      <c r="NHX73" s="59">
        <v>44368</v>
      </c>
      <c r="NHY73" s="59" t="s">
        <v>396</v>
      </c>
      <c r="NHZ73" s="59" t="s">
        <v>397</v>
      </c>
      <c r="NIA73" s="59" t="s">
        <v>398</v>
      </c>
      <c r="NID73" s="59">
        <v>136942.87</v>
      </c>
      <c r="NIE73" s="59">
        <v>7</v>
      </c>
      <c r="NIF73" s="59">
        <v>44368</v>
      </c>
      <c r="NIG73" s="59" t="s">
        <v>396</v>
      </c>
      <c r="NIH73" s="59" t="s">
        <v>397</v>
      </c>
      <c r="NII73" s="59" t="s">
        <v>398</v>
      </c>
      <c r="NIL73" s="59">
        <v>136942.87</v>
      </c>
      <c r="NIM73" s="59">
        <v>7</v>
      </c>
      <c r="NIN73" s="59">
        <v>44368</v>
      </c>
      <c r="NIO73" s="59" t="s">
        <v>396</v>
      </c>
      <c r="NIP73" s="59" t="s">
        <v>397</v>
      </c>
      <c r="NIQ73" s="59" t="s">
        <v>398</v>
      </c>
      <c r="NIT73" s="59">
        <v>136942.87</v>
      </c>
      <c r="NIU73" s="59">
        <v>7</v>
      </c>
      <c r="NIV73" s="59">
        <v>44368</v>
      </c>
      <c r="NIW73" s="59" t="s">
        <v>396</v>
      </c>
      <c r="NIX73" s="59" t="s">
        <v>397</v>
      </c>
      <c r="NIY73" s="59" t="s">
        <v>398</v>
      </c>
      <c r="NJB73" s="59">
        <v>136942.87</v>
      </c>
      <c r="NJC73" s="59">
        <v>7</v>
      </c>
      <c r="NJD73" s="59">
        <v>44368</v>
      </c>
      <c r="NJE73" s="59" t="s">
        <v>396</v>
      </c>
      <c r="NJF73" s="59" t="s">
        <v>397</v>
      </c>
      <c r="NJG73" s="59" t="s">
        <v>398</v>
      </c>
      <c r="NJJ73" s="59">
        <v>136942.87</v>
      </c>
      <c r="NJK73" s="59">
        <v>7</v>
      </c>
      <c r="NJL73" s="59">
        <v>44368</v>
      </c>
      <c r="NJM73" s="59" t="s">
        <v>396</v>
      </c>
      <c r="NJN73" s="59" t="s">
        <v>397</v>
      </c>
      <c r="NJO73" s="59" t="s">
        <v>398</v>
      </c>
      <c r="NJR73" s="59">
        <v>136942.87</v>
      </c>
      <c r="NJS73" s="59">
        <v>7</v>
      </c>
      <c r="NJT73" s="59">
        <v>44368</v>
      </c>
      <c r="NJU73" s="59" t="s">
        <v>396</v>
      </c>
      <c r="NJV73" s="59" t="s">
        <v>397</v>
      </c>
      <c r="NJW73" s="59" t="s">
        <v>398</v>
      </c>
      <c r="NJZ73" s="59">
        <v>136942.87</v>
      </c>
      <c r="NKA73" s="59">
        <v>7</v>
      </c>
      <c r="NKB73" s="59">
        <v>44368</v>
      </c>
      <c r="NKC73" s="59" t="s">
        <v>396</v>
      </c>
      <c r="NKD73" s="59" t="s">
        <v>397</v>
      </c>
      <c r="NKE73" s="59" t="s">
        <v>398</v>
      </c>
      <c r="NKH73" s="59">
        <v>136942.87</v>
      </c>
      <c r="NKI73" s="59">
        <v>7</v>
      </c>
      <c r="NKJ73" s="59">
        <v>44368</v>
      </c>
      <c r="NKK73" s="59" t="s">
        <v>396</v>
      </c>
      <c r="NKL73" s="59" t="s">
        <v>397</v>
      </c>
      <c r="NKM73" s="59" t="s">
        <v>398</v>
      </c>
      <c r="NKP73" s="59">
        <v>136942.87</v>
      </c>
      <c r="NKQ73" s="59">
        <v>7</v>
      </c>
      <c r="NKR73" s="59">
        <v>44368</v>
      </c>
      <c r="NKS73" s="59" t="s">
        <v>396</v>
      </c>
      <c r="NKT73" s="59" t="s">
        <v>397</v>
      </c>
      <c r="NKU73" s="59" t="s">
        <v>398</v>
      </c>
      <c r="NKX73" s="59">
        <v>136942.87</v>
      </c>
      <c r="NKY73" s="59">
        <v>7</v>
      </c>
      <c r="NKZ73" s="59">
        <v>44368</v>
      </c>
      <c r="NLA73" s="59" t="s">
        <v>396</v>
      </c>
      <c r="NLB73" s="59" t="s">
        <v>397</v>
      </c>
      <c r="NLC73" s="59" t="s">
        <v>398</v>
      </c>
      <c r="NLF73" s="59">
        <v>136942.87</v>
      </c>
      <c r="NLG73" s="59">
        <v>7</v>
      </c>
      <c r="NLH73" s="59">
        <v>44368</v>
      </c>
      <c r="NLI73" s="59" t="s">
        <v>396</v>
      </c>
      <c r="NLJ73" s="59" t="s">
        <v>397</v>
      </c>
      <c r="NLK73" s="59" t="s">
        <v>398</v>
      </c>
      <c r="NLN73" s="59">
        <v>136942.87</v>
      </c>
      <c r="NLO73" s="59">
        <v>7</v>
      </c>
      <c r="NLP73" s="59">
        <v>44368</v>
      </c>
      <c r="NLQ73" s="59" t="s">
        <v>396</v>
      </c>
      <c r="NLR73" s="59" t="s">
        <v>397</v>
      </c>
      <c r="NLS73" s="59" t="s">
        <v>398</v>
      </c>
      <c r="NLV73" s="59">
        <v>136942.87</v>
      </c>
      <c r="NLW73" s="59">
        <v>7</v>
      </c>
      <c r="NLX73" s="59">
        <v>44368</v>
      </c>
      <c r="NLY73" s="59" t="s">
        <v>396</v>
      </c>
      <c r="NLZ73" s="59" t="s">
        <v>397</v>
      </c>
      <c r="NMA73" s="59" t="s">
        <v>398</v>
      </c>
      <c r="NMD73" s="59">
        <v>136942.87</v>
      </c>
      <c r="NME73" s="59">
        <v>7</v>
      </c>
      <c r="NMF73" s="59">
        <v>44368</v>
      </c>
      <c r="NMG73" s="59" t="s">
        <v>396</v>
      </c>
      <c r="NMH73" s="59" t="s">
        <v>397</v>
      </c>
      <c r="NMI73" s="59" t="s">
        <v>398</v>
      </c>
      <c r="NML73" s="59">
        <v>136942.87</v>
      </c>
      <c r="NMM73" s="59">
        <v>7</v>
      </c>
      <c r="NMN73" s="59">
        <v>44368</v>
      </c>
      <c r="NMO73" s="59" t="s">
        <v>396</v>
      </c>
      <c r="NMP73" s="59" t="s">
        <v>397</v>
      </c>
      <c r="NMQ73" s="59" t="s">
        <v>398</v>
      </c>
      <c r="NMT73" s="59">
        <v>136942.87</v>
      </c>
      <c r="NMU73" s="59">
        <v>7</v>
      </c>
      <c r="NMV73" s="59">
        <v>44368</v>
      </c>
      <c r="NMW73" s="59" t="s">
        <v>396</v>
      </c>
      <c r="NMX73" s="59" t="s">
        <v>397</v>
      </c>
      <c r="NMY73" s="59" t="s">
        <v>398</v>
      </c>
      <c r="NNB73" s="59">
        <v>136942.87</v>
      </c>
      <c r="NNC73" s="59">
        <v>7</v>
      </c>
      <c r="NND73" s="59">
        <v>44368</v>
      </c>
      <c r="NNE73" s="59" t="s">
        <v>396</v>
      </c>
      <c r="NNF73" s="59" t="s">
        <v>397</v>
      </c>
      <c r="NNG73" s="59" t="s">
        <v>398</v>
      </c>
      <c r="NNJ73" s="59">
        <v>136942.87</v>
      </c>
      <c r="NNK73" s="59">
        <v>7</v>
      </c>
      <c r="NNL73" s="59">
        <v>44368</v>
      </c>
      <c r="NNM73" s="59" t="s">
        <v>396</v>
      </c>
      <c r="NNN73" s="59" t="s">
        <v>397</v>
      </c>
      <c r="NNO73" s="59" t="s">
        <v>398</v>
      </c>
      <c r="NNR73" s="59">
        <v>136942.87</v>
      </c>
      <c r="NNS73" s="59">
        <v>7</v>
      </c>
      <c r="NNT73" s="59">
        <v>44368</v>
      </c>
      <c r="NNU73" s="59" t="s">
        <v>396</v>
      </c>
      <c r="NNV73" s="59" t="s">
        <v>397</v>
      </c>
      <c r="NNW73" s="59" t="s">
        <v>398</v>
      </c>
      <c r="NNZ73" s="59">
        <v>136942.87</v>
      </c>
      <c r="NOA73" s="59">
        <v>7</v>
      </c>
      <c r="NOB73" s="59">
        <v>44368</v>
      </c>
      <c r="NOC73" s="59" t="s">
        <v>396</v>
      </c>
      <c r="NOD73" s="59" t="s">
        <v>397</v>
      </c>
      <c r="NOE73" s="59" t="s">
        <v>398</v>
      </c>
      <c r="NOH73" s="59">
        <v>136942.87</v>
      </c>
      <c r="NOI73" s="59">
        <v>7</v>
      </c>
      <c r="NOJ73" s="59">
        <v>44368</v>
      </c>
      <c r="NOK73" s="59" t="s">
        <v>396</v>
      </c>
      <c r="NOL73" s="59" t="s">
        <v>397</v>
      </c>
      <c r="NOM73" s="59" t="s">
        <v>398</v>
      </c>
      <c r="NOP73" s="59">
        <v>136942.87</v>
      </c>
      <c r="NOQ73" s="59">
        <v>7</v>
      </c>
      <c r="NOR73" s="59">
        <v>44368</v>
      </c>
      <c r="NOS73" s="59" t="s">
        <v>396</v>
      </c>
      <c r="NOT73" s="59" t="s">
        <v>397</v>
      </c>
      <c r="NOU73" s="59" t="s">
        <v>398</v>
      </c>
      <c r="NOX73" s="59">
        <v>136942.87</v>
      </c>
      <c r="NOY73" s="59">
        <v>7</v>
      </c>
      <c r="NOZ73" s="59">
        <v>44368</v>
      </c>
      <c r="NPA73" s="59" t="s">
        <v>396</v>
      </c>
      <c r="NPB73" s="59" t="s">
        <v>397</v>
      </c>
      <c r="NPC73" s="59" t="s">
        <v>398</v>
      </c>
      <c r="NPF73" s="59">
        <v>136942.87</v>
      </c>
      <c r="NPG73" s="59">
        <v>7</v>
      </c>
      <c r="NPH73" s="59">
        <v>44368</v>
      </c>
      <c r="NPI73" s="59" t="s">
        <v>396</v>
      </c>
      <c r="NPJ73" s="59" t="s">
        <v>397</v>
      </c>
      <c r="NPK73" s="59" t="s">
        <v>398</v>
      </c>
      <c r="NPN73" s="59">
        <v>136942.87</v>
      </c>
      <c r="NPO73" s="59">
        <v>7</v>
      </c>
      <c r="NPP73" s="59">
        <v>44368</v>
      </c>
      <c r="NPQ73" s="59" t="s">
        <v>396</v>
      </c>
      <c r="NPR73" s="59" t="s">
        <v>397</v>
      </c>
      <c r="NPS73" s="59" t="s">
        <v>398</v>
      </c>
      <c r="NPV73" s="59">
        <v>136942.87</v>
      </c>
      <c r="NPW73" s="59">
        <v>7</v>
      </c>
      <c r="NPX73" s="59">
        <v>44368</v>
      </c>
      <c r="NPY73" s="59" t="s">
        <v>396</v>
      </c>
      <c r="NPZ73" s="59" t="s">
        <v>397</v>
      </c>
      <c r="NQA73" s="59" t="s">
        <v>398</v>
      </c>
      <c r="NQD73" s="59">
        <v>136942.87</v>
      </c>
      <c r="NQE73" s="59">
        <v>7</v>
      </c>
      <c r="NQF73" s="59">
        <v>44368</v>
      </c>
      <c r="NQG73" s="59" t="s">
        <v>396</v>
      </c>
      <c r="NQH73" s="59" t="s">
        <v>397</v>
      </c>
      <c r="NQI73" s="59" t="s">
        <v>398</v>
      </c>
      <c r="NQL73" s="59">
        <v>136942.87</v>
      </c>
      <c r="NQM73" s="59">
        <v>7</v>
      </c>
      <c r="NQN73" s="59">
        <v>44368</v>
      </c>
      <c r="NQO73" s="59" t="s">
        <v>396</v>
      </c>
      <c r="NQP73" s="59" t="s">
        <v>397</v>
      </c>
      <c r="NQQ73" s="59" t="s">
        <v>398</v>
      </c>
      <c r="NQT73" s="59">
        <v>136942.87</v>
      </c>
      <c r="NQU73" s="59">
        <v>7</v>
      </c>
      <c r="NQV73" s="59">
        <v>44368</v>
      </c>
      <c r="NQW73" s="59" t="s">
        <v>396</v>
      </c>
      <c r="NQX73" s="59" t="s">
        <v>397</v>
      </c>
      <c r="NQY73" s="59" t="s">
        <v>398</v>
      </c>
      <c r="NRB73" s="59">
        <v>136942.87</v>
      </c>
      <c r="NRC73" s="59">
        <v>7</v>
      </c>
      <c r="NRD73" s="59">
        <v>44368</v>
      </c>
      <c r="NRE73" s="59" t="s">
        <v>396</v>
      </c>
      <c r="NRF73" s="59" t="s">
        <v>397</v>
      </c>
      <c r="NRG73" s="59" t="s">
        <v>398</v>
      </c>
      <c r="NRJ73" s="59">
        <v>136942.87</v>
      </c>
      <c r="NRK73" s="59">
        <v>7</v>
      </c>
      <c r="NRL73" s="59">
        <v>44368</v>
      </c>
      <c r="NRM73" s="59" t="s">
        <v>396</v>
      </c>
      <c r="NRN73" s="59" t="s">
        <v>397</v>
      </c>
      <c r="NRO73" s="59" t="s">
        <v>398</v>
      </c>
      <c r="NRR73" s="59">
        <v>136942.87</v>
      </c>
      <c r="NRS73" s="59">
        <v>7</v>
      </c>
      <c r="NRT73" s="59">
        <v>44368</v>
      </c>
      <c r="NRU73" s="59" t="s">
        <v>396</v>
      </c>
      <c r="NRV73" s="59" t="s">
        <v>397</v>
      </c>
      <c r="NRW73" s="59" t="s">
        <v>398</v>
      </c>
      <c r="NRZ73" s="59">
        <v>136942.87</v>
      </c>
      <c r="NSA73" s="59">
        <v>7</v>
      </c>
      <c r="NSB73" s="59">
        <v>44368</v>
      </c>
      <c r="NSC73" s="59" t="s">
        <v>396</v>
      </c>
      <c r="NSD73" s="59" t="s">
        <v>397</v>
      </c>
      <c r="NSE73" s="59" t="s">
        <v>398</v>
      </c>
      <c r="NSH73" s="59">
        <v>136942.87</v>
      </c>
      <c r="NSI73" s="59">
        <v>7</v>
      </c>
      <c r="NSJ73" s="59">
        <v>44368</v>
      </c>
      <c r="NSK73" s="59" t="s">
        <v>396</v>
      </c>
      <c r="NSL73" s="59" t="s">
        <v>397</v>
      </c>
      <c r="NSM73" s="59" t="s">
        <v>398</v>
      </c>
      <c r="NSP73" s="59">
        <v>136942.87</v>
      </c>
      <c r="NSQ73" s="59">
        <v>7</v>
      </c>
      <c r="NSR73" s="59">
        <v>44368</v>
      </c>
      <c r="NSS73" s="59" t="s">
        <v>396</v>
      </c>
      <c r="NST73" s="59" t="s">
        <v>397</v>
      </c>
      <c r="NSU73" s="59" t="s">
        <v>398</v>
      </c>
      <c r="NSX73" s="59">
        <v>136942.87</v>
      </c>
      <c r="NSY73" s="59">
        <v>7</v>
      </c>
      <c r="NSZ73" s="59">
        <v>44368</v>
      </c>
      <c r="NTA73" s="59" t="s">
        <v>396</v>
      </c>
      <c r="NTB73" s="59" t="s">
        <v>397</v>
      </c>
      <c r="NTC73" s="59" t="s">
        <v>398</v>
      </c>
      <c r="NTF73" s="59">
        <v>136942.87</v>
      </c>
      <c r="NTG73" s="59">
        <v>7</v>
      </c>
      <c r="NTH73" s="59">
        <v>44368</v>
      </c>
      <c r="NTI73" s="59" t="s">
        <v>396</v>
      </c>
      <c r="NTJ73" s="59" t="s">
        <v>397</v>
      </c>
      <c r="NTK73" s="59" t="s">
        <v>398</v>
      </c>
      <c r="NTN73" s="59">
        <v>136942.87</v>
      </c>
      <c r="NTO73" s="59">
        <v>7</v>
      </c>
      <c r="NTP73" s="59">
        <v>44368</v>
      </c>
      <c r="NTQ73" s="59" t="s">
        <v>396</v>
      </c>
      <c r="NTR73" s="59" t="s">
        <v>397</v>
      </c>
      <c r="NTS73" s="59" t="s">
        <v>398</v>
      </c>
      <c r="NTV73" s="59">
        <v>136942.87</v>
      </c>
      <c r="NTW73" s="59">
        <v>7</v>
      </c>
      <c r="NTX73" s="59">
        <v>44368</v>
      </c>
      <c r="NTY73" s="59" t="s">
        <v>396</v>
      </c>
      <c r="NTZ73" s="59" t="s">
        <v>397</v>
      </c>
      <c r="NUA73" s="59" t="s">
        <v>398</v>
      </c>
      <c r="NUD73" s="59">
        <v>136942.87</v>
      </c>
      <c r="NUE73" s="59">
        <v>7</v>
      </c>
      <c r="NUF73" s="59">
        <v>44368</v>
      </c>
      <c r="NUG73" s="59" t="s">
        <v>396</v>
      </c>
      <c r="NUH73" s="59" t="s">
        <v>397</v>
      </c>
      <c r="NUI73" s="59" t="s">
        <v>398</v>
      </c>
      <c r="NUL73" s="59">
        <v>136942.87</v>
      </c>
      <c r="NUM73" s="59">
        <v>7</v>
      </c>
      <c r="NUN73" s="59">
        <v>44368</v>
      </c>
      <c r="NUO73" s="59" t="s">
        <v>396</v>
      </c>
      <c r="NUP73" s="59" t="s">
        <v>397</v>
      </c>
      <c r="NUQ73" s="59" t="s">
        <v>398</v>
      </c>
      <c r="NUT73" s="59">
        <v>136942.87</v>
      </c>
      <c r="NUU73" s="59">
        <v>7</v>
      </c>
      <c r="NUV73" s="59">
        <v>44368</v>
      </c>
      <c r="NUW73" s="59" t="s">
        <v>396</v>
      </c>
      <c r="NUX73" s="59" t="s">
        <v>397</v>
      </c>
      <c r="NUY73" s="59" t="s">
        <v>398</v>
      </c>
      <c r="NVB73" s="59">
        <v>136942.87</v>
      </c>
      <c r="NVC73" s="59">
        <v>7</v>
      </c>
      <c r="NVD73" s="59">
        <v>44368</v>
      </c>
      <c r="NVE73" s="59" t="s">
        <v>396</v>
      </c>
      <c r="NVF73" s="59" t="s">
        <v>397</v>
      </c>
      <c r="NVG73" s="59" t="s">
        <v>398</v>
      </c>
      <c r="NVJ73" s="59">
        <v>136942.87</v>
      </c>
      <c r="NVK73" s="59">
        <v>7</v>
      </c>
      <c r="NVL73" s="59">
        <v>44368</v>
      </c>
      <c r="NVM73" s="59" t="s">
        <v>396</v>
      </c>
      <c r="NVN73" s="59" t="s">
        <v>397</v>
      </c>
      <c r="NVO73" s="59" t="s">
        <v>398</v>
      </c>
      <c r="NVR73" s="59">
        <v>136942.87</v>
      </c>
      <c r="NVS73" s="59">
        <v>7</v>
      </c>
      <c r="NVT73" s="59">
        <v>44368</v>
      </c>
      <c r="NVU73" s="59" t="s">
        <v>396</v>
      </c>
      <c r="NVV73" s="59" t="s">
        <v>397</v>
      </c>
      <c r="NVW73" s="59" t="s">
        <v>398</v>
      </c>
      <c r="NVZ73" s="59">
        <v>136942.87</v>
      </c>
      <c r="NWA73" s="59">
        <v>7</v>
      </c>
      <c r="NWB73" s="59">
        <v>44368</v>
      </c>
      <c r="NWC73" s="59" t="s">
        <v>396</v>
      </c>
      <c r="NWD73" s="59" t="s">
        <v>397</v>
      </c>
      <c r="NWE73" s="59" t="s">
        <v>398</v>
      </c>
      <c r="NWH73" s="59">
        <v>136942.87</v>
      </c>
      <c r="NWI73" s="59">
        <v>7</v>
      </c>
      <c r="NWJ73" s="59">
        <v>44368</v>
      </c>
      <c r="NWK73" s="59" t="s">
        <v>396</v>
      </c>
      <c r="NWL73" s="59" t="s">
        <v>397</v>
      </c>
      <c r="NWM73" s="59" t="s">
        <v>398</v>
      </c>
      <c r="NWP73" s="59">
        <v>136942.87</v>
      </c>
      <c r="NWQ73" s="59">
        <v>7</v>
      </c>
      <c r="NWR73" s="59">
        <v>44368</v>
      </c>
      <c r="NWS73" s="59" t="s">
        <v>396</v>
      </c>
      <c r="NWT73" s="59" t="s">
        <v>397</v>
      </c>
      <c r="NWU73" s="59" t="s">
        <v>398</v>
      </c>
      <c r="NWX73" s="59">
        <v>136942.87</v>
      </c>
      <c r="NWY73" s="59">
        <v>7</v>
      </c>
      <c r="NWZ73" s="59">
        <v>44368</v>
      </c>
      <c r="NXA73" s="59" t="s">
        <v>396</v>
      </c>
      <c r="NXB73" s="59" t="s">
        <v>397</v>
      </c>
      <c r="NXC73" s="59" t="s">
        <v>398</v>
      </c>
      <c r="NXF73" s="59">
        <v>136942.87</v>
      </c>
      <c r="NXG73" s="59">
        <v>7</v>
      </c>
      <c r="NXH73" s="59">
        <v>44368</v>
      </c>
      <c r="NXI73" s="59" t="s">
        <v>396</v>
      </c>
      <c r="NXJ73" s="59" t="s">
        <v>397</v>
      </c>
      <c r="NXK73" s="59" t="s">
        <v>398</v>
      </c>
      <c r="NXN73" s="59">
        <v>136942.87</v>
      </c>
      <c r="NXO73" s="59">
        <v>7</v>
      </c>
      <c r="NXP73" s="59">
        <v>44368</v>
      </c>
      <c r="NXQ73" s="59" t="s">
        <v>396</v>
      </c>
      <c r="NXR73" s="59" t="s">
        <v>397</v>
      </c>
      <c r="NXS73" s="59" t="s">
        <v>398</v>
      </c>
      <c r="NXV73" s="59">
        <v>136942.87</v>
      </c>
      <c r="NXW73" s="59">
        <v>7</v>
      </c>
      <c r="NXX73" s="59">
        <v>44368</v>
      </c>
      <c r="NXY73" s="59" t="s">
        <v>396</v>
      </c>
      <c r="NXZ73" s="59" t="s">
        <v>397</v>
      </c>
      <c r="NYA73" s="59" t="s">
        <v>398</v>
      </c>
      <c r="NYD73" s="59">
        <v>136942.87</v>
      </c>
      <c r="NYE73" s="59">
        <v>7</v>
      </c>
      <c r="NYF73" s="59">
        <v>44368</v>
      </c>
      <c r="NYG73" s="59" t="s">
        <v>396</v>
      </c>
      <c r="NYH73" s="59" t="s">
        <v>397</v>
      </c>
      <c r="NYI73" s="59" t="s">
        <v>398</v>
      </c>
      <c r="NYL73" s="59">
        <v>136942.87</v>
      </c>
      <c r="NYM73" s="59">
        <v>7</v>
      </c>
      <c r="NYN73" s="59">
        <v>44368</v>
      </c>
      <c r="NYO73" s="59" t="s">
        <v>396</v>
      </c>
      <c r="NYP73" s="59" t="s">
        <v>397</v>
      </c>
      <c r="NYQ73" s="59" t="s">
        <v>398</v>
      </c>
      <c r="NYT73" s="59">
        <v>136942.87</v>
      </c>
      <c r="NYU73" s="59">
        <v>7</v>
      </c>
      <c r="NYV73" s="59">
        <v>44368</v>
      </c>
      <c r="NYW73" s="59" t="s">
        <v>396</v>
      </c>
      <c r="NYX73" s="59" t="s">
        <v>397</v>
      </c>
      <c r="NYY73" s="59" t="s">
        <v>398</v>
      </c>
      <c r="NZB73" s="59">
        <v>136942.87</v>
      </c>
      <c r="NZC73" s="59">
        <v>7</v>
      </c>
      <c r="NZD73" s="59">
        <v>44368</v>
      </c>
      <c r="NZE73" s="59" t="s">
        <v>396</v>
      </c>
      <c r="NZF73" s="59" t="s">
        <v>397</v>
      </c>
      <c r="NZG73" s="59" t="s">
        <v>398</v>
      </c>
      <c r="NZJ73" s="59">
        <v>136942.87</v>
      </c>
      <c r="NZK73" s="59">
        <v>7</v>
      </c>
      <c r="NZL73" s="59">
        <v>44368</v>
      </c>
      <c r="NZM73" s="59" t="s">
        <v>396</v>
      </c>
      <c r="NZN73" s="59" t="s">
        <v>397</v>
      </c>
      <c r="NZO73" s="59" t="s">
        <v>398</v>
      </c>
      <c r="NZR73" s="59">
        <v>136942.87</v>
      </c>
      <c r="NZS73" s="59">
        <v>7</v>
      </c>
      <c r="NZT73" s="59">
        <v>44368</v>
      </c>
      <c r="NZU73" s="59" t="s">
        <v>396</v>
      </c>
      <c r="NZV73" s="59" t="s">
        <v>397</v>
      </c>
      <c r="NZW73" s="59" t="s">
        <v>398</v>
      </c>
      <c r="NZZ73" s="59">
        <v>136942.87</v>
      </c>
      <c r="OAA73" s="59">
        <v>7</v>
      </c>
      <c r="OAB73" s="59">
        <v>44368</v>
      </c>
      <c r="OAC73" s="59" t="s">
        <v>396</v>
      </c>
      <c r="OAD73" s="59" t="s">
        <v>397</v>
      </c>
      <c r="OAE73" s="59" t="s">
        <v>398</v>
      </c>
      <c r="OAH73" s="59">
        <v>136942.87</v>
      </c>
      <c r="OAI73" s="59">
        <v>7</v>
      </c>
      <c r="OAJ73" s="59">
        <v>44368</v>
      </c>
      <c r="OAK73" s="59" t="s">
        <v>396</v>
      </c>
      <c r="OAL73" s="59" t="s">
        <v>397</v>
      </c>
      <c r="OAM73" s="59" t="s">
        <v>398</v>
      </c>
      <c r="OAP73" s="59">
        <v>136942.87</v>
      </c>
      <c r="OAQ73" s="59">
        <v>7</v>
      </c>
      <c r="OAR73" s="59">
        <v>44368</v>
      </c>
      <c r="OAS73" s="59" t="s">
        <v>396</v>
      </c>
      <c r="OAT73" s="59" t="s">
        <v>397</v>
      </c>
      <c r="OAU73" s="59" t="s">
        <v>398</v>
      </c>
      <c r="OAX73" s="59">
        <v>136942.87</v>
      </c>
      <c r="OAY73" s="59">
        <v>7</v>
      </c>
      <c r="OAZ73" s="59">
        <v>44368</v>
      </c>
      <c r="OBA73" s="59" t="s">
        <v>396</v>
      </c>
      <c r="OBB73" s="59" t="s">
        <v>397</v>
      </c>
      <c r="OBC73" s="59" t="s">
        <v>398</v>
      </c>
      <c r="OBF73" s="59">
        <v>136942.87</v>
      </c>
      <c r="OBG73" s="59">
        <v>7</v>
      </c>
      <c r="OBH73" s="59">
        <v>44368</v>
      </c>
      <c r="OBI73" s="59" t="s">
        <v>396</v>
      </c>
      <c r="OBJ73" s="59" t="s">
        <v>397</v>
      </c>
      <c r="OBK73" s="59" t="s">
        <v>398</v>
      </c>
      <c r="OBN73" s="59">
        <v>136942.87</v>
      </c>
      <c r="OBO73" s="59">
        <v>7</v>
      </c>
      <c r="OBP73" s="59">
        <v>44368</v>
      </c>
      <c r="OBQ73" s="59" t="s">
        <v>396</v>
      </c>
      <c r="OBR73" s="59" t="s">
        <v>397</v>
      </c>
      <c r="OBS73" s="59" t="s">
        <v>398</v>
      </c>
      <c r="OBV73" s="59">
        <v>136942.87</v>
      </c>
      <c r="OBW73" s="59">
        <v>7</v>
      </c>
      <c r="OBX73" s="59">
        <v>44368</v>
      </c>
      <c r="OBY73" s="59" t="s">
        <v>396</v>
      </c>
      <c r="OBZ73" s="59" t="s">
        <v>397</v>
      </c>
      <c r="OCA73" s="59" t="s">
        <v>398</v>
      </c>
      <c r="OCD73" s="59">
        <v>136942.87</v>
      </c>
      <c r="OCE73" s="59">
        <v>7</v>
      </c>
      <c r="OCF73" s="59">
        <v>44368</v>
      </c>
      <c r="OCG73" s="59" t="s">
        <v>396</v>
      </c>
      <c r="OCH73" s="59" t="s">
        <v>397</v>
      </c>
      <c r="OCI73" s="59" t="s">
        <v>398</v>
      </c>
      <c r="OCL73" s="59">
        <v>136942.87</v>
      </c>
      <c r="OCM73" s="59">
        <v>7</v>
      </c>
      <c r="OCN73" s="59">
        <v>44368</v>
      </c>
      <c r="OCO73" s="59" t="s">
        <v>396</v>
      </c>
      <c r="OCP73" s="59" t="s">
        <v>397</v>
      </c>
      <c r="OCQ73" s="59" t="s">
        <v>398</v>
      </c>
      <c r="OCT73" s="59">
        <v>136942.87</v>
      </c>
      <c r="OCU73" s="59">
        <v>7</v>
      </c>
      <c r="OCV73" s="59">
        <v>44368</v>
      </c>
      <c r="OCW73" s="59" t="s">
        <v>396</v>
      </c>
      <c r="OCX73" s="59" t="s">
        <v>397</v>
      </c>
      <c r="OCY73" s="59" t="s">
        <v>398</v>
      </c>
      <c r="ODB73" s="59">
        <v>136942.87</v>
      </c>
      <c r="ODC73" s="59">
        <v>7</v>
      </c>
      <c r="ODD73" s="59">
        <v>44368</v>
      </c>
      <c r="ODE73" s="59" t="s">
        <v>396</v>
      </c>
      <c r="ODF73" s="59" t="s">
        <v>397</v>
      </c>
      <c r="ODG73" s="59" t="s">
        <v>398</v>
      </c>
      <c r="ODJ73" s="59">
        <v>136942.87</v>
      </c>
      <c r="ODK73" s="59">
        <v>7</v>
      </c>
      <c r="ODL73" s="59">
        <v>44368</v>
      </c>
      <c r="ODM73" s="59" t="s">
        <v>396</v>
      </c>
      <c r="ODN73" s="59" t="s">
        <v>397</v>
      </c>
      <c r="ODO73" s="59" t="s">
        <v>398</v>
      </c>
      <c r="ODR73" s="59">
        <v>136942.87</v>
      </c>
      <c r="ODS73" s="59">
        <v>7</v>
      </c>
      <c r="ODT73" s="59">
        <v>44368</v>
      </c>
      <c r="ODU73" s="59" t="s">
        <v>396</v>
      </c>
      <c r="ODV73" s="59" t="s">
        <v>397</v>
      </c>
      <c r="ODW73" s="59" t="s">
        <v>398</v>
      </c>
      <c r="ODZ73" s="59">
        <v>136942.87</v>
      </c>
      <c r="OEA73" s="59">
        <v>7</v>
      </c>
      <c r="OEB73" s="59">
        <v>44368</v>
      </c>
      <c r="OEC73" s="59" t="s">
        <v>396</v>
      </c>
      <c r="OED73" s="59" t="s">
        <v>397</v>
      </c>
      <c r="OEE73" s="59" t="s">
        <v>398</v>
      </c>
      <c r="OEH73" s="59">
        <v>136942.87</v>
      </c>
      <c r="OEI73" s="59">
        <v>7</v>
      </c>
      <c r="OEJ73" s="59">
        <v>44368</v>
      </c>
      <c r="OEK73" s="59" t="s">
        <v>396</v>
      </c>
      <c r="OEL73" s="59" t="s">
        <v>397</v>
      </c>
      <c r="OEM73" s="59" t="s">
        <v>398</v>
      </c>
      <c r="OEP73" s="59">
        <v>136942.87</v>
      </c>
      <c r="OEQ73" s="59">
        <v>7</v>
      </c>
      <c r="OER73" s="59">
        <v>44368</v>
      </c>
      <c r="OES73" s="59" t="s">
        <v>396</v>
      </c>
      <c r="OET73" s="59" t="s">
        <v>397</v>
      </c>
      <c r="OEU73" s="59" t="s">
        <v>398</v>
      </c>
      <c r="OEX73" s="59">
        <v>136942.87</v>
      </c>
      <c r="OEY73" s="59">
        <v>7</v>
      </c>
      <c r="OEZ73" s="59">
        <v>44368</v>
      </c>
      <c r="OFA73" s="59" t="s">
        <v>396</v>
      </c>
      <c r="OFB73" s="59" t="s">
        <v>397</v>
      </c>
      <c r="OFC73" s="59" t="s">
        <v>398</v>
      </c>
      <c r="OFF73" s="59">
        <v>136942.87</v>
      </c>
      <c r="OFG73" s="59">
        <v>7</v>
      </c>
      <c r="OFH73" s="59">
        <v>44368</v>
      </c>
      <c r="OFI73" s="59" t="s">
        <v>396</v>
      </c>
      <c r="OFJ73" s="59" t="s">
        <v>397</v>
      </c>
      <c r="OFK73" s="59" t="s">
        <v>398</v>
      </c>
      <c r="OFN73" s="59">
        <v>136942.87</v>
      </c>
      <c r="OFO73" s="59">
        <v>7</v>
      </c>
      <c r="OFP73" s="59">
        <v>44368</v>
      </c>
      <c r="OFQ73" s="59" t="s">
        <v>396</v>
      </c>
      <c r="OFR73" s="59" t="s">
        <v>397</v>
      </c>
      <c r="OFS73" s="59" t="s">
        <v>398</v>
      </c>
      <c r="OFV73" s="59">
        <v>136942.87</v>
      </c>
      <c r="OFW73" s="59">
        <v>7</v>
      </c>
      <c r="OFX73" s="59">
        <v>44368</v>
      </c>
      <c r="OFY73" s="59" t="s">
        <v>396</v>
      </c>
      <c r="OFZ73" s="59" t="s">
        <v>397</v>
      </c>
      <c r="OGA73" s="59" t="s">
        <v>398</v>
      </c>
      <c r="OGD73" s="59">
        <v>136942.87</v>
      </c>
      <c r="OGE73" s="59">
        <v>7</v>
      </c>
      <c r="OGF73" s="59">
        <v>44368</v>
      </c>
      <c r="OGG73" s="59" t="s">
        <v>396</v>
      </c>
      <c r="OGH73" s="59" t="s">
        <v>397</v>
      </c>
      <c r="OGI73" s="59" t="s">
        <v>398</v>
      </c>
      <c r="OGL73" s="59">
        <v>136942.87</v>
      </c>
      <c r="OGM73" s="59">
        <v>7</v>
      </c>
      <c r="OGN73" s="59">
        <v>44368</v>
      </c>
      <c r="OGO73" s="59" t="s">
        <v>396</v>
      </c>
      <c r="OGP73" s="59" t="s">
        <v>397</v>
      </c>
      <c r="OGQ73" s="59" t="s">
        <v>398</v>
      </c>
      <c r="OGT73" s="59">
        <v>136942.87</v>
      </c>
      <c r="OGU73" s="59">
        <v>7</v>
      </c>
      <c r="OGV73" s="59">
        <v>44368</v>
      </c>
      <c r="OGW73" s="59" t="s">
        <v>396</v>
      </c>
      <c r="OGX73" s="59" t="s">
        <v>397</v>
      </c>
      <c r="OGY73" s="59" t="s">
        <v>398</v>
      </c>
      <c r="OHB73" s="59">
        <v>136942.87</v>
      </c>
      <c r="OHC73" s="59">
        <v>7</v>
      </c>
      <c r="OHD73" s="59">
        <v>44368</v>
      </c>
      <c r="OHE73" s="59" t="s">
        <v>396</v>
      </c>
      <c r="OHF73" s="59" t="s">
        <v>397</v>
      </c>
      <c r="OHG73" s="59" t="s">
        <v>398</v>
      </c>
      <c r="OHJ73" s="59">
        <v>136942.87</v>
      </c>
      <c r="OHK73" s="59">
        <v>7</v>
      </c>
      <c r="OHL73" s="59">
        <v>44368</v>
      </c>
      <c r="OHM73" s="59" t="s">
        <v>396</v>
      </c>
      <c r="OHN73" s="59" t="s">
        <v>397</v>
      </c>
      <c r="OHO73" s="59" t="s">
        <v>398</v>
      </c>
      <c r="OHR73" s="59">
        <v>136942.87</v>
      </c>
      <c r="OHS73" s="59">
        <v>7</v>
      </c>
      <c r="OHT73" s="59">
        <v>44368</v>
      </c>
      <c r="OHU73" s="59" t="s">
        <v>396</v>
      </c>
      <c r="OHV73" s="59" t="s">
        <v>397</v>
      </c>
      <c r="OHW73" s="59" t="s">
        <v>398</v>
      </c>
      <c r="OHZ73" s="59">
        <v>136942.87</v>
      </c>
      <c r="OIA73" s="59">
        <v>7</v>
      </c>
      <c r="OIB73" s="59">
        <v>44368</v>
      </c>
      <c r="OIC73" s="59" t="s">
        <v>396</v>
      </c>
      <c r="OID73" s="59" t="s">
        <v>397</v>
      </c>
      <c r="OIE73" s="59" t="s">
        <v>398</v>
      </c>
      <c r="OIH73" s="59">
        <v>136942.87</v>
      </c>
      <c r="OII73" s="59">
        <v>7</v>
      </c>
      <c r="OIJ73" s="59">
        <v>44368</v>
      </c>
      <c r="OIK73" s="59" t="s">
        <v>396</v>
      </c>
      <c r="OIL73" s="59" t="s">
        <v>397</v>
      </c>
      <c r="OIM73" s="59" t="s">
        <v>398</v>
      </c>
      <c r="OIP73" s="59">
        <v>136942.87</v>
      </c>
      <c r="OIQ73" s="59">
        <v>7</v>
      </c>
      <c r="OIR73" s="59">
        <v>44368</v>
      </c>
      <c r="OIS73" s="59" t="s">
        <v>396</v>
      </c>
      <c r="OIT73" s="59" t="s">
        <v>397</v>
      </c>
      <c r="OIU73" s="59" t="s">
        <v>398</v>
      </c>
      <c r="OIX73" s="59">
        <v>136942.87</v>
      </c>
      <c r="OIY73" s="59">
        <v>7</v>
      </c>
      <c r="OIZ73" s="59">
        <v>44368</v>
      </c>
      <c r="OJA73" s="59" t="s">
        <v>396</v>
      </c>
      <c r="OJB73" s="59" t="s">
        <v>397</v>
      </c>
      <c r="OJC73" s="59" t="s">
        <v>398</v>
      </c>
      <c r="OJF73" s="59">
        <v>136942.87</v>
      </c>
      <c r="OJG73" s="59">
        <v>7</v>
      </c>
      <c r="OJH73" s="59">
        <v>44368</v>
      </c>
      <c r="OJI73" s="59" t="s">
        <v>396</v>
      </c>
      <c r="OJJ73" s="59" t="s">
        <v>397</v>
      </c>
      <c r="OJK73" s="59" t="s">
        <v>398</v>
      </c>
      <c r="OJN73" s="59">
        <v>136942.87</v>
      </c>
      <c r="OJO73" s="59">
        <v>7</v>
      </c>
      <c r="OJP73" s="59">
        <v>44368</v>
      </c>
      <c r="OJQ73" s="59" t="s">
        <v>396</v>
      </c>
      <c r="OJR73" s="59" t="s">
        <v>397</v>
      </c>
      <c r="OJS73" s="59" t="s">
        <v>398</v>
      </c>
      <c r="OJV73" s="59">
        <v>136942.87</v>
      </c>
      <c r="OJW73" s="59">
        <v>7</v>
      </c>
      <c r="OJX73" s="59">
        <v>44368</v>
      </c>
      <c r="OJY73" s="59" t="s">
        <v>396</v>
      </c>
      <c r="OJZ73" s="59" t="s">
        <v>397</v>
      </c>
      <c r="OKA73" s="59" t="s">
        <v>398</v>
      </c>
      <c r="OKD73" s="59">
        <v>136942.87</v>
      </c>
      <c r="OKE73" s="59">
        <v>7</v>
      </c>
      <c r="OKF73" s="59">
        <v>44368</v>
      </c>
      <c r="OKG73" s="59" t="s">
        <v>396</v>
      </c>
      <c r="OKH73" s="59" t="s">
        <v>397</v>
      </c>
      <c r="OKI73" s="59" t="s">
        <v>398</v>
      </c>
      <c r="OKL73" s="59">
        <v>136942.87</v>
      </c>
      <c r="OKM73" s="59">
        <v>7</v>
      </c>
      <c r="OKN73" s="59">
        <v>44368</v>
      </c>
      <c r="OKO73" s="59" t="s">
        <v>396</v>
      </c>
      <c r="OKP73" s="59" t="s">
        <v>397</v>
      </c>
      <c r="OKQ73" s="59" t="s">
        <v>398</v>
      </c>
      <c r="OKT73" s="59">
        <v>136942.87</v>
      </c>
      <c r="OKU73" s="59">
        <v>7</v>
      </c>
      <c r="OKV73" s="59">
        <v>44368</v>
      </c>
      <c r="OKW73" s="59" t="s">
        <v>396</v>
      </c>
      <c r="OKX73" s="59" t="s">
        <v>397</v>
      </c>
      <c r="OKY73" s="59" t="s">
        <v>398</v>
      </c>
      <c r="OLB73" s="59">
        <v>136942.87</v>
      </c>
      <c r="OLC73" s="59">
        <v>7</v>
      </c>
      <c r="OLD73" s="59">
        <v>44368</v>
      </c>
      <c r="OLE73" s="59" t="s">
        <v>396</v>
      </c>
      <c r="OLF73" s="59" t="s">
        <v>397</v>
      </c>
      <c r="OLG73" s="59" t="s">
        <v>398</v>
      </c>
      <c r="OLJ73" s="59">
        <v>136942.87</v>
      </c>
      <c r="OLK73" s="59">
        <v>7</v>
      </c>
      <c r="OLL73" s="59">
        <v>44368</v>
      </c>
      <c r="OLM73" s="59" t="s">
        <v>396</v>
      </c>
      <c r="OLN73" s="59" t="s">
        <v>397</v>
      </c>
      <c r="OLO73" s="59" t="s">
        <v>398</v>
      </c>
      <c r="OLR73" s="59">
        <v>136942.87</v>
      </c>
      <c r="OLS73" s="59">
        <v>7</v>
      </c>
      <c r="OLT73" s="59">
        <v>44368</v>
      </c>
      <c r="OLU73" s="59" t="s">
        <v>396</v>
      </c>
      <c r="OLV73" s="59" t="s">
        <v>397</v>
      </c>
      <c r="OLW73" s="59" t="s">
        <v>398</v>
      </c>
      <c r="OLZ73" s="59">
        <v>136942.87</v>
      </c>
      <c r="OMA73" s="59">
        <v>7</v>
      </c>
      <c r="OMB73" s="59">
        <v>44368</v>
      </c>
      <c r="OMC73" s="59" t="s">
        <v>396</v>
      </c>
      <c r="OMD73" s="59" t="s">
        <v>397</v>
      </c>
      <c r="OME73" s="59" t="s">
        <v>398</v>
      </c>
      <c r="OMH73" s="59">
        <v>136942.87</v>
      </c>
      <c r="OMI73" s="59">
        <v>7</v>
      </c>
      <c r="OMJ73" s="59">
        <v>44368</v>
      </c>
      <c r="OMK73" s="59" t="s">
        <v>396</v>
      </c>
      <c r="OML73" s="59" t="s">
        <v>397</v>
      </c>
      <c r="OMM73" s="59" t="s">
        <v>398</v>
      </c>
      <c r="OMP73" s="59">
        <v>136942.87</v>
      </c>
      <c r="OMQ73" s="59">
        <v>7</v>
      </c>
      <c r="OMR73" s="59">
        <v>44368</v>
      </c>
      <c r="OMS73" s="59" t="s">
        <v>396</v>
      </c>
      <c r="OMT73" s="59" t="s">
        <v>397</v>
      </c>
      <c r="OMU73" s="59" t="s">
        <v>398</v>
      </c>
      <c r="OMX73" s="59">
        <v>136942.87</v>
      </c>
      <c r="OMY73" s="59">
        <v>7</v>
      </c>
      <c r="OMZ73" s="59">
        <v>44368</v>
      </c>
      <c r="ONA73" s="59" t="s">
        <v>396</v>
      </c>
      <c r="ONB73" s="59" t="s">
        <v>397</v>
      </c>
      <c r="ONC73" s="59" t="s">
        <v>398</v>
      </c>
      <c r="ONF73" s="59">
        <v>136942.87</v>
      </c>
      <c r="ONG73" s="59">
        <v>7</v>
      </c>
      <c r="ONH73" s="59">
        <v>44368</v>
      </c>
      <c r="ONI73" s="59" t="s">
        <v>396</v>
      </c>
      <c r="ONJ73" s="59" t="s">
        <v>397</v>
      </c>
      <c r="ONK73" s="59" t="s">
        <v>398</v>
      </c>
      <c r="ONN73" s="59">
        <v>136942.87</v>
      </c>
      <c r="ONO73" s="59">
        <v>7</v>
      </c>
      <c r="ONP73" s="59">
        <v>44368</v>
      </c>
      <c r="ONQ73" s="59" t="s">
        <v>396</v>
      </c>
      <c r="ONR73" s="59" t="s">
        <v>397</v>
      </c>
      <c r="ONS73" s="59" t="s">
        <v>398</v>
      </c>
      <c r="ONV73" s="59">
        <v>136942.87</v>
      </c>
      <c r="ONW73" s="59">
        <v>7</v>
      </c>
      <c r="ONX73" s="59">
        <v>44368</v>
      </c>
      <c r="ONY73" s="59" t="s">
        <v>396</v>
      </c>
      <c r="ONZ73" s="59" t="s">
        <v>397</v>
      </c>
      <c r="OOA73" s="59" t="s">
        <v>398</v>
      </c>
      <c r="OOD73" s="59">
        <v>136942.87</v>
      </c>
      <c r="OOE73" s="59">
        <v>7</v>
      </c>
      <c r="OOF73" s="59">
        <v>44368</v>
      </c>
      <c r="OOG73" s="59" t="s">
        <v>396</v>
      </c>
      <c r="OOH73" s="59" t="s">
        <v>397</v>
      </c>
      <c r="OOI73" s="59" t="s">
        <v>398</v>
      </c>
      <c r="OOL73" s="59">
        <v>136942.87</v>
      </c>
      <c r="OOM73" s="59">
        <v>7</v>
      </c>
      <c r="OON73" s="59">
        <v>44368</v>
      </c>
      <c r="OOO73" s="59" t="s">
        <v>396</v>
      </c>
      <c r="OOP73" s="59" t="s">
        <v>397</v>
      </c>
      <c r="OOQ73" s="59" t="s">
        <v>398</v>
      </c>
      <c r="OOT73" s="59">
        <v>136942.87</v>
      </c>
      <c r="OOU73" s="59">
        <v>7</v>
      </c>
      <c r="OOV73" s="59">
        <v>44368</v>
      </c>
      <c r="OOW73" s="59" t="s">
        <v>396</v>
      </c>
      <c r="OOX73" s="59" t="s">
        <v>397</v>
      </c>
      <c r="OOY73" s="59" t="s">
        <v>398</v>
      </c>
      <c r="OPB73" s="59">
        <v>136942.87</v>
      </c>
      <c r="OPC73" s="59">
        <v>7</v>
      </c>
      <c r="OPD73" s="59">
        <v>44368</v>
      </c>
      <c r="OPE73" s="59" t="s">
        <v>396</v>
      </c>
      <c r="OPF73" s="59" t="s">
        <v>397</v>
      </c>
      <c r="OPG73" s="59" t="s">
        <v>398</v>
      </c>
      <c r="OPJ73" s="59">
        <v>136942.87</v>
      </c>
      <c r="OPK73" s="59">
        <v>7</v>
      </c>
      <c r="OPL73" s="59">
        <v>44368</v>
      </c>
      <c r="OPM73" s="59" t="s">
        <v>396</v>
      </c>
      <c r="OPN73" s="59" t="s">
        <v>397</v>
      </c>
      <c r="OPO73" s="59" t="s">
        <v>398</v>
      </c>
      <c r="OPR73" s="59">
        <v>136942.87</v>
      </c>
      <c r="OPS73" s="59">
        <v>7</v>
      </c>
      <c r="OPT73" s="59">
        <v>44368</v>
      </c>
      <c r="OPU73" s="59" t="s">
        <v>396</v>
      </c>
      <c r="OPV73" s="59" t="s">
        <v>397</v>
      </c>
      <c r="OPW73" s="59" t="s">
        <v>398</v>
      </c>
      <c r="OPZ73" s="59">
        <v>136942.87</v>
      </c>
      <c r="OQA73" s="59">
        <v>7</v>
      </c>
      <c r="OQB73" s="59">
        <v>44368</v>
      </c>
      <c r="OQC73" s="59" t="s">
        <v>396</v>
      </c>
      <c r="OQD73" s="59" t="s">
        <v>397</v>
      </c>
      <c r="OQE73" s="59" t="s">
        <v>398</v>
      </c>
      <c r="OQH73" s="59">
        <v>136942.87</v>
      </c>
      <c r="OQI73" s="59">
        <v>7</v>
      </c>
      <c r="OQJ73" s="59">
        <v>44368</v>
      </c>
      <c r="OQK73" s="59" t="s">
        <v>396</v>
      </c>
      <c r="OQL73" s="59" t="s">
        <v>397</v>
      </c>
      <c r="OQM73" s="59" t="s">
        <v>398</v>
      </c>
      <c r="OQP73" s="59">
        <v>136942.87</v>
      </c>
      <c r="OQQ73" s="59">
        <v>7</v>
      </c>
      <c r="OQR73" s="59">
        <v>44368</v>
      </c>
      <c r="OQS73" s="59" t="s">
        <v>396</v>
      </c>
      <c r="OQT73" s="59" t="s">
        <v>397</v>
      </c>
      <c r="OQU73" s="59" t="s">
        <v>398</v>
      </c>
      <c r="OQX73" s="59">
        <v>136942.87</v>
      </c>
      <c r="OQY73" s="59">
        <v>7</v>
      </c>
      <c r="OQZ73" s="59">
        <v>44368</v>
      </c>
      <c r="ORA73" s="59" t="s">
        <v>396</v>
      </c>
      <c r="ORB73" s="59" t="s">
        <v>397</v>
      </c>
      <c r="ORC73" s="59" t="s">
        <v>398</v>
      </c>
      <c r="ORF73" s="59">
        <v>136942.87</v>
      </c>
      <c r="ORG73" s="59">
        <v>7</v>
      </c>
      <c r="ORH73" s="59">
        <v>44368</v>
      </c>
      <c r="ORI73" s="59" t="s">
        <v>396</v>
      </c>
      <c r="ORJ73" s="59" t="s">
        <v>397</v>
      </c>
      <c r="ORK73" s="59" t="s">
        <v>398</v>
      </c>
      <c r="ORN73" s="59">
        <v>136942.87</v>
      </c>
      <c r="ORO73" s="59">
        <v>7</v>
      </c>
      <c r="ORP73" s="59">
        <v>44368</v>
      </c>
      <c r="ORQ73" s="59" t="s">
        <v>396</v>
      </c>
      <c r="ORR73" s="59" t="s">
        <v>397</v>
      </c>
      <c r="ORS73" s="59" t="s">
        <v>398</v>
      </c>
      <c r="ORV73" s="59">
        <v>136942.87</v>
      </c>
      <c r="ORW73" s="59">
        <v>7</v>
      </c>
      <c r="ORX73" s="59">
        <v>44368</v>
      </c>
      <c r="ORY73" s="59" t="s">
        <v>396</v>
      </c>
      <c r="ORZ73" s="59" t="s">
        <v>397</v>
      </c>
      <c r="OSA73" s="59" t="s">
        <v>398</v>
      </c>
      <c r="OSD73" s="59">
        <v>136942.87</v>
      </c>
      <c r="OSE73" s="59">
        <v>7</v>
      </c>
      <c r="OSF73" s="59">
        <v>44368</v>
      </c>
      <c r="OSG73" s="59" t="s">
        <v>396</v>
      </c>
      <c r="OSH73" s="59" t="s">
        <v>397</v>
      </c>
      <c r="OSI73" s="59" t="s">
        <v>398</v>
      </c>
      <c r="OSL73" s="59">
        <v>136942.87</v>
      </c>
      <c r="OSM73" s="59">
        <v>7</v>
      </c>
      <c r="OSN73" s="59">
        <v>44368</v>
      </c>
      <c r="OSO73" s="59" t="s">
        <v>396</v>
      </c>
      <c r="OSP73" s="59" t="s">
        <v>397</v>
      </c>
      <c r="OSQ73" s="59" t="s">
        <v>398</v>
      </c>
      <c r="OST73" s="59">
        <v>136942.87</v>
      </c>
      <c r="OSU73" s="59">
        <v>7</v>
      </c>
      <c r="OSV73" s="59">
        <v>44368</v>
      </c>
      <c r="OSW73" s="59" t="s">
        <v>396</v>
      </c>
      <c r="OSX73" s="59" t="s">
        <v>397</v>
      </c>
      <c r="OSY73" s="59" t="s">
        <v>398</v>
      </c>
      <c r="OTB73" s="59">
        <v>136942.87</v>
      </c>
      <c r="OTC73" s="59">
        <v>7</v>
      </c>
      <c r="OTD73" s="59">
        <v>44368</v>
      </c>
      <c r="OTE73" s="59" t="s">
        <v>396</v>
      </c>
      <c r="OTF73" s="59" t="s">
        <v>397</v>
      </c>
      <c r="OTG73" s="59" t="s">
        <v>398</v>
      </c>
      <c r="OTJ73" s="59">
        <v>136942.87</v>
      </c>
      <c r="OTK73" s="59">
        <v>7</v>
      </c>
      <c r="OTL73" s="59">
        <v>44368</v>
      </c>
      <c r="OTM73" s="59" t="s">
        <v>396</v>
      </c>
      <c r="OTN73" s="59" t="s">
        <v>397</v>
      </c>
      <c r="OTO73" s="59" t="s">
        <v>398</v>
      </c>
      <c r="OTR73" s="59">
        <v>136942.87</v>
      </c>
      <c r="OTS73" s="59">
        <v>7</v>
      </c>
      <c r="OTT73" s="59">
        <v>44368</v>
      </c>
      <c r="OTU73" s="59" t="s">
        <v>396</v>
      </c>
      <c r="OTV73" s="59" t="s">
        <v>397</v>
      </c>
      <c r="OTW73" s="59" t="s">
        <v>398</v>
      </c>
      <c r="OTZ73" s="59">
        <v>136942.87</v>
      </c>
      <c r="OUA73" s="59">
        <v>7</v>
      </c>
      <c r="OUB73" s="59">
        <v>44368</v>
      </c>
      <c r="OUC73" s="59" t="s">
        <v>396</v>
      </c>
      <c r="OUD73" s="59" t="s">
        <v>397</v>
      </c>
      <c r="OUE73" s="59" t="s">
        <v>398</v>
      </c>
      <c r="OUH73" s="59">
        <v>136942.87</v>
      </c>
      <c r="OUI73" s="59">
        <v>7</v>
      </c>
      <c r="OUJ73" s="59">
        <v>44368</v>
      </c>
      <c r="OUK73" s="59" t="s">
        <v>396</v>
      </c>
      <c r="OUL73" s="59" t="s">
        <v>397</v>
      </c>
      <c r="OUM73" s="59" t="s">
        <v>398</v>
      </c>
      <c r="OUP73" s="59">
        <v>136942.87</v>
      </c>
      <c r="OUQ73" s="59">
        <v>7</v>
      </c>
      <c r="OUR73" s="59">
        <v>44368</v>
      </c>
      <c r="OUS73" s="59" t="s">
        <v>396</v>
      </c>
      <c r="OUT73" s="59" t="s">
        <v>397</v>
      </c>
      <c r="OUU73" s="59" t="s">
        <v>398</v>
      </c>
      <c r="OUX73" s="59">
        <v>136942.87</v>
      </c>
      <c r="OUY73" s="59">
        <v>7</v>
      </c>
      <c r="OUZ73" s="59">
        <v>44368</v>
      </c>
      <c r="OVA73" s="59" t="s">
        <v>396</v>
      </c>
      <c r="OVB73" s="59" t="s">
        <v>397</v>
      </c>
      <c r="OVC73" s="59" t="s">
        <v>398</v>
      </c>
      <c r="OVF73" s="59">
        <v>136942.87</v>
      </c>
      <c r="OVG73" s="59">
        <v>7</v>
      </c>
      <c r="OVH73" s="59">
        <v>44368</v>
      </c>
      <c r="OVI73" s="59" t="s">
        <v>396</v>
      </c>
      <c r="OVJ73" s="59" t="s">
        <v>397</v>
      </c>
      <c r="OVK73" s="59" t="s">
        <v>398</v>
      </c>
      <c r="OVN73" s="59">
        <v>136942.87</v>
      </c>
      <c r="OVO73" s="59">
        <v>7</v>
      </c>
      <c r="OVP73" s="59">
        <v>44368</v>
      </c>
      <c r="OVQ73" s="59" t="s">
        <v>396</v>
      </c>
      <c r="OVR73" s="59" t="s">
        <v>397</v>
      </c>
      <c r="OVS73" s="59" t="s">
        <v>398</v>
      </c>
      <c r="OVV73" s="59">
        <v>136942.87</v>
      </c>
      <c r="OVW73" s="59">
        <v>7</v>
      </c>
      <c r="OVX73" s="59">
        <v>44368</v>
      </c>
      <c r="OVY73" s="59" t="s">
        <v>396</v>
      </c>
      <c r="OVZ73" s="59" t="s">
        <v>397</v>
      </c>
      <c r="OWA73" s="59" t="s">
        <v>398</v>
      </c>
      <c r="OWD73" s="59">
        <v>136942.87</v>
      </c>
      <c r="OWE73" s="59">
        <v>7</v>
      </c>
      <c r="OWF73" s="59">
        <v>44368</v>
      </c>
      <c r="OWG73" s="59" t="s">
        <v>396</v>
      </c>
      <c r="OWH73" s="59" t="s">
        <v>397</v>
      </c>
      <c r="OWI73" s="59" t="s">
        <v>398</v>
      </c>
      <c r="OWL73" s="59">
        <v>136942.87</v>
      </c>
      <c r="OWM73" s="59">
        <v>7</v>
      </c>
      <c r="OWN73" s="59">
        <v>44368</v>
      </c>
      <c r="OWO73" s="59" t="s">
        <v>396</v>
      </c>
      <c r="OWP73" s="59" t="s">
        <v>397</v>
      </c>
      <c r="OWQ73" s="59" t="s">
        <v>398</v>
      </c>
      <c r="OWT73" s="59">
        <v>136942.87</v>
      </c>
      <c r="OWU73" s="59">
        <v>7</v>
      </c>
      <c r="OWV73" s="59">
        <v>44368</v>
      </c>
      <c r="OWW73" s="59" t="s">
        <v>396</v>
      </c>
      <c r="OWX73" s="59" t="s">
        <v>397</v>
      </c>
      <c r="OWY73" s="59" t="s">
        <v>398</v>
      </c>
      <c r="OXB73" s="59">
        <v>136942.87</v>
      </c>
      <c r="OXC73" s="59">
        <v>7</v>
      </c>
      <c r="OXD73" s="59">
        <v>44368</v>
      </c>
      <c r="OXE73" s="59" t="s">
        <v>396</v>
      </c>
      <c r="OXF73" s="59" t="s">
        <v>397</v>
      </c>
      <c r="OXG73" s="59" t="s">
        <v>398</v>
      </c>
      <c r="OXJ73" s="59">
        <v>136942.87</v>
      </c>
      <c r="OXK73" s="59">
        <v>7</v>
      </c>
      <c r="OXL73" s="59">
        <v>44368</v>
      </c>
      <c r="OXM73" s="59" t="s">
        <v>396</v>
      </c>
      <c r="OXN73" s="59" t="s">
        <v>397</v>
      </c>
      <c r="OXO73" s="59" t="s">
        <v>398</v>
      </c>
      <c r="OXR73" s="59">
        <v>136942.87</v>
      </c>
      <c r="OXS73" s="59">
        <v>7</v>
      </c>
      <c r="OXT73" s="59">
        <v>44368</v>
      </c>
      <c r="OXU73" s="59" t="s">
        <v>396</v>
      </c>
      <c r="OXV73" s="59" t="s">
        <v>397</v>
      </c>
      <c r="OXW73" s="59" t="s">
        <v>398</v>
      </c>
      <c r="OXZ73" s="59">
        <v>136942.87</v>
      </c>
      <c r="OYA73" s="59">
        <v>7</v>
      </c>
      <c r="OYB73" s="59">
        <v>44368</v>
      </c>
      <c r="OYC73" s="59" t="s">
        <v>396</v>
      </c>
      <c r="OYD73" s="59" t="s">
        <v>397</v>
      </c>
      <c r="OYE73" s="59" t="s">
        <v>398</v>
      </c>
      <c r="OYH73" s="59">
        <v>136942.87</v>
      </c>
      <c r="OYI73" s="59">
        <v>7</v>
      </c>
      <c r="OYJ73" s="59">
        <v>44368</v>
      </c>
      <c r="OYK73" s="59" t="s">
        <v>396</v>
      </c>
      <c r="OYL73" s="59" t="s">
        <v>397</v>
      </c>
      <c r="OYM73" s="59" t="s">
        <v>398</v>
      </c>
      <c r="OYP73" s="59">
        <v>136942.87</v>
      </c>
      <c r="OYQ73" s="59">
        <v>7</v>
      </c>
      <c r="OYR73" s="59">
        <v>44368</v>
      </c>
      <c r="OYS73" s="59" t="s">
        <v>396</v>
      </c>
      <c r="OYT73" s="59" t="s">
        <v>397</v>
      </c>
      <c r="OYU73" s="59" t="s">
        <v>398</v>
      </c>
      <c r="OYX73" s="59">
        <v>136942.87</v>
      </c>
      <c r="OYY73" s="59">
        <v>7</v>
      </c>
      <c r="OYZ73" s="59">
        <v>44368</v>
      </c>
      <c r="OZA73" s="59" t="s">
        <v>396</v>
      </c>
      <c r="OZB73" s="59" t="s">
        <v>397</v>
      </c>
      <c r="OZC73" s="59" t="s">
        <v>398</v>
      </c>
      <c r="OZF73" s="59">
        <v>136942.87</v>
      </c>
      <c r="OZG73" s="59">
        <v>7</v>
      </c>
      <c r="OZH73" s="59">
        <v>44368</v>
      </c>
      <c r="OZI73" s="59" t="s">
        <v>396</v>
      </c>
      <c r="OZJ73" s="59" t="s">
        <v>397</v>
      </c>
      <c r="OZK73" s="59" t="s">
        <v>398</v>
      </c>
      <c r="OZN73" s="59">
        <v>136942.87</v>
      </c>
      <c r="OZO73" s="59">
        <v>7</v>
      </c>
      <c r="OZP73" s="59">
        <v>44368</v>
      </c>
      <c r="OZQ73" s="59" t="s">
        <v>396</v>
      </c>
      <c r="OZR73" s="59" t="s">
        <v>397</v>
      </c>
      <c r="OZS73" s="59" t="s">
        <v>398</v>
      </c>
      <c r="OZV73" s="59">
        <v>136942.87</v>
      </c>
      <c r="OZW73" s="59">
        <v>7</v>
      </c>
      <c r="OZX73" s="59">
        <v>44368</v>
      </c>
      <c r="OZY73" s="59" t="s">
        <v>396</v>
      </c>
      <c r="OZZ73" s="59" t="s">
        <v>397</v>
      </c>
      <c r="PAA73" s="59" t="s">
        <v>398</v>
      </c>
      <c r="PAD73" s="59">
        <v>136942.87</v>
      </c>
      <c r="PAE73" s="59">
        <v>7</v>
      </c>
      <c r="PAF73" s="59">
        <v>44368</v>
      </c>
      <c r="PAG73" s="59" t="s">
        <v>396</v>
      </c>
      <c r="PAH73" s="59" t="s">
        <v>397</v>
      </c>
      <c r="PAI73" s="59" t="s">
        <v>398</v>
      </c>
      <c r="PAL73" s="59">
        <v>136942.87</v>
      </c>
      <c r="PAM73" s="59">
        <v>7</v>
      </c>
      <c r="PAN73" s="59">
        <v>44368</v>
      </c>
      <c r="PAO73" s="59" t="s">
        <v>396</v>
      </c>
      <c r="PAP73" s="59" t="s">
        <v>397</v>
      </c>
      <c r="PAQ73" s="59" t="s">
        <v>398</v>
      </c>
      <c r="PAT73" s="59">
        <v>136942.87</v>
      </c>
      <c r="PAU73" s="59">
        <v>7</v>
      </c>
      <c r="PAV73" s="59">
        <v>44368</v>
      </c>
      <c r="PAW73" s="59" t="s">
        <v>396</v>
      </c>
      <c r="PAX73" s="59" t="s">
        <v>397</v>
      </c>
      <c r="PAY73" s="59" t="s">
        <v>398</v>
      </c>
      <c r="PBB73" s="59">
        <v>136942.87</v>
      </c>
      <c r="PBC73" s="59">
        <v>7</v>
      </c>
      <c r="PBD73" s="59">
        <v>44368</v>
      </c>
      <c r="PBE73" s="59" t="s">
        <v>396</v>
      </c>
      <c r="PBF73" s="59" t="s">
        <v>397</v>
      </c>
      <c r="PBG73" s="59" t="s">
        <v>398</v>
      </c>
      <c r="PBJ73" s="59">
        <v>136942.87</v>
      </c>
      <c r="PBK73" s="59">
        <v>7</v>
      </c>
      <c r="PBL73" s="59">
        <v>44368</v>
      </c>
      <c r="PBM73" s="59" t="s">
        <v>396</v>
      </c>
      <c r="PBN73" s="59" t="s">
        <v>397</v>
      </c>
      <c r="PBO73" s="59" t="s">
        <v>398</v>
      </c>
      <c r="PBR73" s="59">
        <v>136942.87</v>
      </c>
      <c r="PBS73" s="59">
        <v>7</v>
      </c>
      <c r="PBT73" s="59">
        <v>44368</v>
      </c>
      <c r="PBU73" s="59" t="s">
        <v>396</v>
      </c>
      <c r="PBV73" s="59" t="s">
        <v>397</v>
      </c>
      <c r="PBW73" s="59" t="s">
        <v>398</v>
      </c>
      <c r="PBZ73" s="59">
        <v>136942.87</v>
      </c>
      <c r="PCA73" s="59">
        <v>7</v>
      </c>
      <c r="PCB73" s="59">
        <v>44368</v>
      </c>
      <c r="PCC73" s="59" t="s">
        <v>396</v>
      </c>
      <c r="PCD73" s="59" t="s">
        <v>397</v>
      </c>
      <c r="PCE73" s="59" t="s">
        <v>398</v>
      </c>
      <c r="PCH73" s="59">
        <v>136942.87</v>
      </c>
      <c r="PCI73" s="59">
        <v>7</v>
      </c>
      <c r="PCJ73" s="59">
        <v>44368</v>
      </c>
      <c r="PCK73" s="59" t="s">
        <v>396</v>
      </c>
      <c r="PCL73" s="59" t="s">
        <v>397</v>
      </c>
      <c r="PCM73" s="59" t="s">
        <v>398</v>
      </c>
      <c r="PCP73" s="59">
        <v>136942.87</v>
      </c>
      <c r="PCQ73" s="59">
        <v>7</v>
      </c>
      <c r="PCR73" s="59">
        <v>44368</v>
      </c>
      <c r="PCS73" s="59" t="s">
        <v>396</v>
      </c>
      <c r="PCT73" s="59" t="s">
        <v>397</v>
      </c>
      <c r="PCU73" s="59" t="s">
        <v>398</v>
      </c>
      <c r="PCX73" s="59">
        <v>136942.87</v>
      </c>
      <c r="PCY73" s="59">
        <v>7</v>
      </c>
      <c r="PCZ73" s="59">
        <v>44368</v>
      </c>
      <c r="PDA73" s="59" t="s">
        <v>396</v>
      </c>
      <c r="PDB73" s="59" t="s">
        <v>397</v>
      </c>
      <c r="PDC73" s="59" t="s">
        <v>398</v>
      </c>
      <c r="PDF73" s="59">
        <v>136942.87</v>
      </c>
      <c r="PDG73" s="59">
        <v>7</v>
      </c>
      <c r="PDH73" s="59">
        <v>44368</v>
      </c>
      <c r="PDI73" s="59" t="s">
        <v>396</v>
      </c>
      <c r="PDJ73" s="59" t="s">
        <v>397</v>
      </c>
      <c r="PDK73" s="59" t="s">
        <v>398</v>
      </c>
      <c r="PDN73" s="59">
        <v>136942.87</v>
      </c>
      <c r="PDO73" s="59">
        <v>7</v>
      </c>
      <c r="PDP73" s="59">
        <v>44368</v>
      </c>
      <c r="PDQ73" s="59" t="s">
        <v>396</v>
      </c>
      <c r="PDR73" s="59" t="s">
        <v>397</v>
      </c>
      <c r="PDS73" s="59" t="s">
        <v>398</v>
      </c>
      <c r="PDV73" s="59">
        <v>136942.87</v>
      </c>
      <c r="PDW73" s="59">
        <v>7</v>
      </c>
      <c r="PDX73" s="59">
        <v>44368</v>
      </c>
      <c r="PDY73" s="59" t="s">
        <v>396</v>
      </c>
      <c r="PDZ73" s="59" t="s">
        <v>397</v>
      </c>
      <c r="PEA73" s="59" t="s">
        <v>398</v>
      </c>
      <c r="PED73" s="59">
        <v>136942.87</v>
      </c>
      <c r="PEE73" s="59">
        <v>7</v>
      </c>
      <c r="PEF73" s="59">
        <v>44368</v>
      </c>
      <c r="PEG73" s="59" t="s">
        <v>396</v>
      </c>
      <c r="PEH73" s="59" t="s">
        <v>397</v>
      </c>
      <c r="PEI73" s="59" t="s">
        <v>398</v>
      </c>
      <c r="PEL73" s="59">
        <v>136942.87</v>
      </c>
      <c r="PEM73" s="59">
        <v>7</v>
      </c>
      <c r="PEN73" s="59">
        <v>44368</v>
      </c>
      <c r="PEO73" s="59" t="s">
        <v>396</v>
      </c>
      <c r="PEP73" s="59" t="s">
        <v>397</v>
      </c>
      <c r="PEQ73" s="59" t="s">
        <v>398</v>
      </c>
      <c r="PET73" s="59">
        <v>136942.87</v>
      </c>
      <c r="PEU73" s="59">
        <v>7</v>
      </c>
      <c r="PEV73" s="59">
        <v>44368</v>
      </c>
      <c r="PEW73" s="59" t="s">
        <v>396</v>
      </c>
      <c r="PEX73" s="59" t="s">
        <v>397</v>
      </c>
      <c r="PEY73" s="59" t="s">
        <v>398</v>
      </c>
      <c r="PFB73" s="59">
        <v>136942.87</v>
      </c>
      <c r="PFC73" s="59">
        <v>7</v>
      </c>
      <c r="PFD73" s="59">
        <v>44368</v>
      </c>
      <c r="PFE73" s="59" t="s">
        <v>396</v>
      </c>
      <c r="PFF73" s="59" t="s">
        <v>397</v>
      </c>
      <c r="PFG73" s="59" t="s">
        <v>398</v>
      </c>
      <c r="PFJ73" s="59">
        <v>136942.87</v>
      </c>
      <c r="PFK73" s="59">
        <v>7</v>
      </c>
      <c r="PFL73" s="59">
        <v>44368</v>
      </c>
      <c r="PFM73" s="59" t="s">
        <v>396</v>
      </c>
      <c r="PFN73" s="59" t="s">
        <v>397</v>
      </c>
      <c r="PFO73" s="59" t="s">
        <v>398</v>
      </c>
      <c r="PFR73" s="59">
        <v>136942.87</v>
      </c>
      <c r="PFS73" s="59">
        <v>7</v>
      </c>
      <c r="PFT73" s="59">
        <v>44368</v>
      </c>
      <c r="PFU73" s="59" t="s">
        <v>396</v>
      </c>
      <c r="PFV73" s="59" t="s">
        <v>397</v>
      </c>
      <c r="PFW73" s="59" t="s">
        <v>398</v>
      </c>
      <c r="PFZ73" s="59">
        <v>136942.87</v>
      </c>
      <c r="PGA73" s="59">
        <v>7</v>
      </c>
      <c r="PGB73" s="59">
        <v>44368</v>
      </c>
      <c r="PGC73" s="59" t="s">
        <v>396</v>
      </c>
      <c r="PGD73" s="59" t="s">
        <v>397</v>
      </c>
      <c r="PGE73" s="59" t="s">
        <v>398</v>
      </c>
      <c r="PGH73" s="59">
        <v>136942.87</v>
      </c>
      <c r="PGI73" s="59">
        <v>7</v>
      </c>
      <c r="PGJ73" s="59">
        <v>44368</v>
      </c>
      <c r="PGK73" s="59" t="s">
        <v>396</v>
      </c>
      <c r="PGL73" s="59" t="s">
        <v>397</v>
      </c>
      <c r="PGM73" s="59" t="s">
        <v>398</v>
      </c>
      <c r="PGP73" s="59">
        <v>136942.87</v>
      </c>
      <c r="PGQ73" s="59">
        <v>7</v>
      </c>
      <c r="PGR73" s="59">
        <v>44368</v>
      </c>
      <c r="PGS73" s="59" t="s">
        <v>396</v>
      </c>
      <c r="PGT73" s="59" t="s">
        <v>397</v>
      </c>
      <c r="PGU73" s="59" t="s">
        <v>398</v>
      </c>
      <c r="PGX73" s="59">
        <v>136942.87</v>
      </c>
      <c r="PGY73" s="59">
        <v>7</v>
      </c>
      <c r="PGZ73" s="59">
        <v>44368</v>
      </c>
      <c r="PHA73" s="59" t="s">
        <v>396</v>
      </c>
      <c r="PHB73" s="59" t="s">
        <v>397</v>
      </c>
      <c r="PHC73" s="59" t="s">
        <v>398</v>
      </c>
      <c r="PHF73" s="59">
        <v>136942.87</v>
      </c>
      <c r="PHG73" s="59">
        <v>7</v>
      </c>
      <c r="PHH73" s="59">
        <v>44368</v>
      </c>
      <c r="PHI73" s="59" t="s">
        <v>396</v>
      </c>
      <c r="PHJ73" s="59" t="s">
        <v>397</v>
      </c>
      <c r="PHK73" s="59" t="s">
        <v>398</v>
      </c>
      <c r="PHN73" s="59">
        <v>136942.87</v>
      </c>
      <c r="PHO73" s="59">
        <v>7</v>
      </c>
      <c r="PHP73" s="59">
        <v>44368</v>
      </c>
      <c r="PHQ73" s="59" t="s">
        <v>396</v>
      </c>
      <c r="PHR73" s="59" t="s">
        <v>397</v>
      </c>
      <c r="PHS73" s="59" t="s">
        <v>398</v>
      </c>
      <c r="PHV73" s="59">
        <v>136942.87</v>
      </c>
      <c r="PHW73" s="59">
        <v>7</v>
      </c>
      <c r="PHX73" s="59">
        <v>44368</v>
      </c>
      <c r="PHY73" s="59" t="s">
        <v>396</v>
      </c>
      <c r="PHZ73" s="59" t="s">
        <v>397</v>
      </c>
      <c r="PIA73" s="59" t="s">
        <v>398</v>
      </c>
      <c r="PID73" s="59">
        <v>136942.87</v>
      </c>
      <c r="PIE73" s="59">
        <v>7</v>
      </c>
      <c r="PIF73" s="59">
        <v>44368</v>
      </c>
      <c r="PIG73" s="59" t="s">
        <v>396</v>
      </c>
      <c r="PIH73" s="59" t="s">
        <v>397</v>
      </c>
      <c r="PII73" s="59" t="s">
        <v>398</v>
      </c>
      <c r="PIL73" s="59">
        <v>136942.87</v>
      </c>
      <c r="PIM73" s="59">
        <v>7</v>
      </c>
      <c r="PIN73" s="59">
        <v>44368</v>
      </c>
      <c r="PIO73" s="59" t="s">
        <v>396</v>
      </c>
      <c r="PIP73" s="59" t="s">
        <v>397</v>
      </c>
      <c r="PIQ73" s="59" t="s">
        <v>398</v>
      </c>
      <c r="PIT73" s="59">
        <v>136942.87</v>
      </c>
      <c r="PIU73" s="59">
        <v>7</v>
      </c>
      <c r="PIV73" s="59">
        <v>44368</v>
      </c>
      <c r="PIW73" s="59" t="s">
        <v>396</v>
      </c>
      <c r="PIX73" s="59" t="s">
        <v>397</v>
      </c>
      <c r="PIY73" s="59" t="s">
        <v>398</v>
      </c>
      <c r="PJB73" s="59">
        <v>136942.87</v>
      </c>
      <c r="PJC73" s="59">
        <v>7</v>
      </c>
      <c r="PJD73" s="59">
        <v>44368</v>
      </c>
      <c r="PJE73" s="59" t="s">
        <v>396</v>
      </c>
      <c r="PJF73" s="59" t="s">
        <v>397</v>
      </c>
      <c r="PJG73" s="59" t="s">
        <v>398</v>
      </c>
      <c r="PJJ73" s="59">
        <v>136942.87</v>
      </c>
      <c r="PJK73" s="59">
        <v>7</v>
      </c>
      <c r="PJL73" s="59">
        <v>44368</v>
      </c>
      <c r="PJM73" s="59" t="s">
        <v>396</v>
      </c>
      <c r="PJN73" s="59" t="s">
        <v>397</v>
      </c>
      <c r="PJO73" s="59" t="s">
        <v>398</v>
      </c>
      <c r="PJR73" s="59">
        <v>136942.87</v>
      </c>
      <c r="PJS73" s="59">
        <v>7</v>
      </c>
      <c r="PJT73" s="59">
        <v>44368</v>
      </c>
      <c r="PJU73" s="59" t="s">
        <v>396</v>
      </c>
      <c r="PJV73" s="59" t="s">
        <v>397</v>
      </c>
      <c r="PJW73" s="59" t="s">
        <v>398</v>
      </c>
      <c r="PJZ73" s="59">
        <v>136942.87</v>
      </c>
      <c r="PKA73" s="59">
        <v>7</v>
      </c>
      <c r="PKB73" s="59">
        <v>44368</v>
      </c>
      <c r="PKC73" s="59" t="s">
        <v>396</v>
      </c>
      <c r="PKD73" s="59" t="s">
        <v>397</v>
      </c>
      <c r="PKE73" s="59" t="s">
        <v>398</v>
      </c>
      <c r="PKH73" s="59">
        <v>136942.87</v>
      </c>
      <c r="PKI73" s="59">
        <v>7</v>
      </c>
      <c r="PKJ73" s="59">
        <v>44368</v>
      </c>
      <c r="PKK73" s="59" t="s">
        <v>396</v>
      </c>
      <c r="PKL73" s="59" t="s">
        <v>397</v>
      </c>
      <c r="PKM73" s="59" t="s">
        <v>398</v>
      </c>
      <c r="PKP73" s="59">
        <v>136942.87</v>
      </c>
      <c r="PKQ73" s="59">
        <v>7</v>
      </c>
      <c r="PKR73" s="59">
        <v>44368</v>
      </c>
      <c r="PKS73" s="59" t="s">
        <v>396</v>
      </c>
      <c r="PKT73" s="59" t="s">
        <v>397</v>
      </c>
      <c r="PKU73" s="59" t="s">
        <v>398</v>
      </c>
      <c r="PKX73" s="59">
        <v>136942.87</v>
      </c>
      <c r="PKY73" s="59">
        <v>7</v>
      </c>
      <c r="PKZ73" s="59">
        <v>44368</v>
      </c>
      <c r="PLA73" s="59" t="s">
        <v>396</v>
      </c>
      <c r="PLB73" s="59" t="s">
        <v>397</v>
      </c>
      <c r="PLC73" s="59" t="s">
        <v>398</v>
      </c>
      <c r="PLF73" s="59">
        <v>136942.87</v>
      </c>
      <c r="PLG73" s="59">
        <v>7</v>
      </c>
      <c r="PLH73" s="59">
        <v>44368</v>
      </c>
      <c r="PLI73" s="59" t="s">
        <v>396</v>
      </c>
      <c r="PLJ73" s="59" t="s">
        <v>397</v>
      </c>
      <c r="PLK73" s="59" t="s">
        <v>398</v>
      </c>
      <c r="PLN73" s="59">
        <v>136942.87</v>
      </c>
      <c r="PLO73" s="59">
        <v>7</v>
      </c>
      <c r="PLP73" s="59">
        <v>44368</v>
      </c>
      <c r="PLQ73" s="59" t="s">
        <v>396</v>
      </c>
      <c r="PLR73" s="59" t="s">
        <v>397</v>
      </c>
      <c r="PLS73" s="59" t="s">
        <v>398</v>
      </c>
      <c r="PLV73" s="59">
        <v>136942.87</v>
      </c>
      <c r="PLW73" s="59">
        <v>7</v>
      </c>
      <c r="PLX73" s="59">
        <v>44368</v>
      </c>
      <c r="PLY73" s="59" t="s">
        <v>396</v>
      </c>
      <c r="PLZ73" s="59" t="s">
        <v>397</v>
      </c>
      <c r="PMA73" s="59" t="s">
        <v>398</v>
      </c>
      <c r="PMD73" s="59">
        <v>136942.87</v>
      </c>
      <c r="PME73" s="59">
        <v>7</v>
      </c>
      <c r="PMF73" s="59">
        <v>44368</v>
      </c>
      <c r="PMG73" s="59" t="s">
        <v>396</v>
      </c>
      <c r="PMH73" s="59" t="s">
        <v>397</v>
      </c>
      <c r="PMI73" s="59" t="s">
        <v>398</v>
      </c>
      <c r="PML73" s="59">
        <v>136942.87</v>
      </c>
      <c r="PMM73" s="59">
        <v>7</v>
      </c>
      <c r="PMN73" s="59">
        <v>44368</v>
      </c>
      <c r="PMO73" s="59" t="s">
        <v>396</v>
      </c>
      <c r="PMP73" s="59" t="s">
        <v>397</v>
      </c>
      <c r="PMQ73" s="59" t="s">
        <v>398</v>
      </c>
      <c r="PMT73" s="59">
        <v>136942.87</v>
      </c>
      <c r="PMU73" s="59">
        <v>7</v>
      </c>
      <c r="PMV73" s="59">
        <v>44368</v>
      </c>
      <c r="PMW73" s="59" t="s">
        <v>396</v>
      </c>
      <c r="PMX73" s="59" t="s">
        <v>397</v>
      </c>
      <c r="PMY73" s="59" t="s">
        <v>398</v>
      </c>
      <c r="PNB73" s="59">
        <v>136942.87</v>
      </c>
      <c r="PNC73" s="59">
        <v>7</v>
      </c>
      <c r="PND73" s="59">
        <v>44368</v>
      </c>
      <c r="PNE73" s="59" t="s">
        <v>396</v>
      </c>
      <c r="PNF73" s="59" t="s">
        <v>397</v>
      </c>
      <c r="PNG73" s="59" t="s">
        <v>398</v>
      </c>
      <c r="PNJ73" s="59">
        <v>136942.87</v>
      </c>
      <c r="PNK73" s="59">
        <v>7</v>
      </c>
      <c r="PNL73" s="59">
        <v>44368</v>
      </c>
      <c r="PNM73" s="59" t="s">
        <v>396</v>
      </c>
      <c r="PNN73" s="59" t="s">
        <v>397</v>
      </c>
      <c r="PNO73" s="59" t="s">
        <v>398</v>
      </c>
      <c r="PNR73" s="59">
        <v>136942.87</v>
      </c>
      <c r="PNS73" s="59">
        <v>7</v>
      </c>
      <c r="PNT73" s="59">
        <v>44368</v>
      </c>
      <c r="PNU73" s="59" t="s">
        <v>396</v>
      </c>
      <c r="PNV73" s="59" t="s">
        <v>397</v>
      </c>
      <c r="PNW73" s="59" t="s">
        <v>398</v>
      </c>
      <c r="PNZ73" s="59">
        <v>136942.87</v>
      </c>
      <c r="POA73" s="59">
        <v>7</v>
      </c>
      <c r="POB73" s="59">
        <v>44368</v>
      </c>
      <c r="POC73" s="59" t="s">
        <v>396</v>
      </c>
      <c r="POD73" s="59" t="s">
        <v>397</v>
      </c>
      <c r="POE73" s="59" t="s">
        <v>398</v>
      </c>
      <c r="POH73" s="59">
        <v>136942.87</v>
      </c>
      <c r="POI73" s="59">
        <v>7</v>
      </c>
      <c r="POJ73" s="59">
        <v>44368</v>
      </c>
      <c r="POK73" s="59" t="s">
        <v>396</v>
      </c>
      <c r="POL73" s="59" t="s">
        <v>397</v>
      </c>
      <c r="POM73" s="59" t="s">
        <v>398</v>
      </c>
      <c r="POP73" s="59">
        <v>136942.87</v>
      </c>
      <c r="POQ73" s="59">
        <v>7</v>
      </c>
      <c r="POR73" s="59">
        <v>44368</v>
      </c>
      <c r="POS73" s="59" t="s">
        <v>396</v>
      </c>
      <c r="POT73" s="59" t="s">
        <v>397</v>
      </c>
      <c r="POU73" s="59" t="s">
        <v>398</v>
      </c>
      <c r="POX73" s="59">
        <v>136942.87</v>
      </c>
      <c r="POY73" s="59">
        <v>7</v>
      </c>
      <c r="POZ73" s="59">
        <v>44368</v>
      </c>
      <c r="PPA73" s="59" t="s">
        <v>396</v>
      </c>
      <c r="PPB73" s="59" t="s">
        <v>397</v>
      </c>
      <c r="PPC73" s="59" t="s">
        <v>398</v>
      </c>
      <c r="PPF73" s="59">
        <v>136942.87</v>
      </c>
      <c r="PPG73" s="59">
        <v>7</v>
      </c>
      <c r="PPH73" s="59">
        <v>44368</v>
      </c>
      <c r="PPI73" s="59" t="s">
        <v>396</v>
      </c>
      <c r="PPJ73" s="59" t="s">
        <v>397</v>
      </c>
      <c r="PPK73" s="59" t="s">
        <v>398</v>
      </c>
      <c r="PPN73" s="59">
        <v>136942.87</v>
      </c>
      <c r="PPO73" s="59">
        <v>7</v>
      </c>
      <c r="PPP73" s="59">
        <v>44368</v>
      </c>
      <c r="PPQ73" s="59" t="s">
        <v>396</v>
      </c>
      <c r="PPR73" s="59" t="s">
        <v>397</v>
      </c>
      <c r="PPS73" s="59" t="s">
        <v>398</v>
      </c>
      <c r="PPV73" s="59">
        <v>136942.87</v>
      </c>
      <c r="PPW73" s="59">
        <v>7</v>
      </c>
      <c r="PPX73" s="59">
        <v>44368</v>
      </c>
      <c r="PPY73" s="59" t="s">
        <v>396</v>
      </c>
      <c r="PPZ73" s="59" t="s">
        <v>397</v>
      </c>
      <c r="PQA73" s="59" t="s">
        <v>398</v>
      </c>
      <c r="PQD73" s="59">
        <v>136942.87</v>
      </c>
      <c r="PQE73" s="59">
        <v>7</v>
      </c>
      <c r="PQF73" s="59">
        <v>44368</v>
      </c>
      <c r="PQG73" s="59" t="s">
        <v>396</v>
      </c>
      <c r="PQH73" s="59" t="s">
        <v>397</v>
      </c>
      <c r="PQI73" s="59" t="s">
        <v>398</v>
      </c>
      <c r="PQL73" s="59">
        <v>136942.87</v>
      </c>
      <c r="PQM73" s="59">
        <v>7</v>
      </c>
      <c r="PQN73" s="59">
        <v>44368</v>
      </c>
      <c r="PQO73" s="59" t="s">
        <v>396</v>
      </c>
      <c r="PQP73" s="59" t="s">
        <v>397</v>
      </c>
      <c r="PQQ73" s="59" t="s">
        <v>398</v>
      </c>
      <c r="PQT73" s="59">
        <v>136942.87</v>
      </c>
      <c r="PQU73" s="59">
        <v>7</v>
      </c>
      <c r="PQV73" s="59">
        <v>44368</v>
      </c>
      <c r="PQW73" s="59" t="s">
        <v>396</v>
      </c>
      <c r="PQX73" s="59" t="s">
        <v>397</v>
      </c>
      <c r="PQY73" s="59" t="s">
        <v>398</v>
      </c>
      <c r="PRB73" s="59">
        <v>136942.87</v>
      </c>
      <c r="PRC73" s="59">
        <v>7</v>
      </c>
      <c r="PRD73" s="59">
        <v>44368</v>
      </c>
      <c r="PRE73" s="59" t="s">
        <v>396</v>
      </c>
      <c r="PRF73" s="59" t="s">
        <v>397</v>
      </c>
      <c r="PRG73" s="59" t="s">
        <v>398</v>
      </c>
      <c r="PRJ73" s="59">
        <v>136942.87</v>
      </c>
      <c r="PRK73" s="59">
        <v>7</v>
      </c>
      <c r="PRL73" s="59">
        <v>44368</v>
      </c>
      <c r="PRM73" s="59" t="s">
        <v>396</v>
      </c>
      <c r="PRN73" s="59" t="s">
        <v>397</v>
      </c>
      <c r="PRO73" s="59" t="s">
        <v>398</v>
      </c>
      <c r="PRR73" s="59">
        <v>136942.87</v>
      </c>
      <c r="PRS73" s="59">
        <v>7</v>
      </c>
      <c r="PRT73" s="59">
        <v>44368</v>
      </c>
      <c r="PRU73" s="59" t="s">
        <v>396</v>
      </c>
      <c r="PRV73" s="59" t="s">
        <v>397</v>
      </c>
      <c r="PRW73" s="59" t="s">
        <v>398</v>
      </c>
      <c r="PRZ73" s="59">
        <v>136942.87</v>
      </c>
      <c r="PSA73" s="59">
        <v>7</v>
      </c>
      <c r="PSB73" s="59">
        <v>44368</v>
      </c>
      <c r="PSC73" s="59" t="s">
        <v>396</v>
      </c>
      <c r="PSD73" s="59" t="s">
        <v>397</v>
      </c>
      <c r="PSE73" s="59" t="s">
        <v>398</v>
      </c>
      <c r="PSH73" s="59">
        <v>136942.87</v>
      </c>
      <c r="PSI73" s="59">
        <v>7</v>
      </c>
      <c r="PSJ73" s="59">
        <v>44368</v>
      </c>
      <c r="PSK73" s="59" t="s">
        <v>396</v>
      </c>
      <c r="PSL73" s="59" t="s">
        <v>397</v>
      </c>
      <c r="PSM73" s="59" t="s">
        <v>398</v>
      </c>
      <c r="PSP73" s="59">
        <v>136942.87</v>
      </c>
      <c r="PSQ73" s="59">
        <v>7</v>
      </c>
      <c r="PSR73" s="59">
        <v>44368</v>
      </c>
      <c r="PSS73" s="59" t="s">
        <v>396</v>
      </c>
      <c r="PST73" s="59" t="s">
        <v>397</v>
      </c>
      <c r="PSU73" s="59" t="s">
        <v>398</v>
      </c>
      <c r="PSX73" s="59">
        <v>136942.87</v>
      </c>
      <c r="PSY73" s="59">
        <v>7</v>
      </c>
      <c r="PSZ73" s="59">
        <v>44368</v>
      </c>
      <c r="PTA73" s="59" t="s">
        <v>396</v>
      </c>
      <c r="PTB73" s="59" t="s">
        <v>397</v>
      </c>
      <c r="PTC73" s="59" t="s">
        <v>398</v>
      </c>
      <c r="PTF73" s="59">
        <v>136942.87</v>
      </c>
      <c r="PTG73" s="59">
        <v>7</v>
      </c>
      <c r="PTH73" s="59">
        <v>44368</v>
      </c>
      <c r="PTI73" s="59" t="s">
        <v>396</v>
      </c>
      <c r="PTJ73" s="59" t="s">
        <v>397</v>
      </c>
      <c r="PTK73" s="59" t="s">
        <v>398</v>
      </c>
      <c r="PTN73" s="59">
        <v>136942.87</v>
      </c>
      <c r="PTO73" s="59">
        <v>7</v>
      </c>
      <c r="PTP73" s="59">
        <v>44368</v>
      </c>
      <c r="PTQ73" s="59" t="s">
        <v>396</v>
      </c>
      <c r="PTR73" s="59" t="s">
        <v>397</v>
      </c>
      <c r="PTS73" s="59" t="s">
        <v>398</v>
      </c>
      <c r="PTV73" s="59">
        <v>136942.87</v>
      </c>
      <c r="PTW73" s="59">
        <v>7</v>
      </c>
      <c r="PTX73" s="59">
        <v>44368</v>
      </c>
      <c r="PTY73" s="59" t="s">
        <v>396</v>
      </c>
      <c r="PTZ73" s="59" t="s">
        <v>397</v>
      </c>
      <c r="PUA73" s="59" t="s">
        <v>398</v>
      </c>
      <c r="PUD73" s="59">
        <v>136942.87</v>
      </c>
      <c r="PUE73" s="59">
        <v>7</v>
      </c>
      <c r="PUF73" s="59">
        <v>44368</v>
      </c>
      <c r="PUG73" s="59" t="s">
        <v>396</v>
      </c>
      <c r="PUH73" s="59" t="s">
        <v>397</v>
      </c>
      <c r="PUI73" s="59" t="s">
        <v>398</v>
      </c>
      <c r="PUL73" s="59">
        <v>136942.87</v>
      </c>
      <c r="PUM73" s="59">
        <v>7</v>
      </c>
      <c r="PUN73" s="59">
        <v>44368</v>
      </c>
      <c r="PUO73" s="59" t="s">
        <v>396</v>
      </c>
      <c r="PUP73" s="59" t="s">
        <v>397</v>
      </c>
      <c r="PUQ73" s="59" t="s">
        <v>398</v>
      </c>
      <c r="PUT73" s="59">
        <v>136942.87</v>
      </c>
      <c r="PUU73" s="59">
        <v>7</v>
      </c>
      <c r="PUV73" s="59">
        <v>44368</v>
      </c>
      <c r="PUW73" s="59" t="s">
        <v>396</v>
      </c>
      <c r="PUX73" s="59" t="s">
        <v>397</v>
      </c>
      <c r="PUY73" s="59" t="s">
        <v>398</v>
      </c>
      <c r="PVB73" s="59">
        <v>136942.87</v>
      </c>
      <c r="PVC73" s="59">
        <v>7</v>
      </c>
      <c r="PVD73" s="59">
        <v>44368</v>
      </c>
      <c r="PVE73" s="59" t="s">
        <v>396</v>
      </c>
      <c r="PVF73" s="59" t="s">
        <v>397</v>
      </c>
      <c r="PVG73" s="59" t="s">
        <v>398</v>
      </c>
      <c r="PVJ73" s="59">
        <v>136942.87</v>
      </c>
      <c r="PVK73" s="59">
        <v>7</v>
      </c>
      <c r="PVL73" s="59">
        <v>44368</v>
      </c>
      <c r="PVM73" s="59" t="s">
        <v>396</v>
      </c>
      <c r="PVN73" s="59" t="s">
        <v>397</v>
      </c>
      <c r="PVO73" s="59" t="s">
        <v>398</v>
      </c>
      <c r="PVR73" s="59">
        <v>136942.87</v>
      </c>
      <c r="PVS73" s="59">
        <v>7</v>
      </c>
      <c r="PVT73" s="59">
        <v>44368</v>
      </c>
      <c r="PVU73" s="59" t="s">
        <v>396</v>
      </c>
      <c r="PVV73" s="59" t="s">
        <v>397</v>
      </c>
      <c r="PVW73" s="59" t="s">
        <v>398</v>
      </c>
      <c r="PVZ73" s="59">
        <v>136942.87</v>
      </c>
      <c r="PWA73" s="59">
        <v>7</v>
      </c>
      <c r="PWB73" s="59">
        <v>44368</v>
      </c>
      <c r="PWC73" s="59" t="s">
        <v>396</v>
      </c>
      <c r="PWD73" s="59" t="s">
        <v>397</v>
      </c>
      <c r="PWE73" s="59" t="s">
        <v>398</v>
      </c>
      <c r="PWH73" s="59">
        <v>136942.87</v>
      </c>
      <c r="PWI73" s="59">
        <v>7</v>
      </c>
      <c r="PWJ73" s="59">
        <v>44368</v>
      </c>
      <c r="PWK73" s="59" t="s">
        <v>396</v>
      </c>
      <c r="PWL73" s="59" t="s">
        <v>397</v>
      </c>
      <c r="PWM73" s="59" t="s">
        <v>398</v>
      </c>
      <c r="PWP73" s="59">
        <v>136942.87</v>
      </c>
      <c r="PWQ73" s="59">
        <v>7</v>
      </c>
      <c r="PWR73" s="59">
        <v>44368</v>
      </c>
      <c r="PWS73" s="59" t="s">
        <v>396</v>
      </c>
      <c r="PWT73" s="59" t="s">
        <v>397</v>
      </c>
      <c r="PWU73" s="59" t="s">
        <v>398</v>
      </c>
      <c r="PWX73" s="59">
        <v>136942.87</v>
      </c>
      <c r="PWY73" s="59">
        <v>7</v>
      </c>
      <c r="PWZ73" s="59">
        <v>44368</v>
      </c>
      <c r="PXA73" s="59" t="s">
        <v>396</v>
      </c>
      <c r="PXB73" s="59" t="s">
        <v>397</v>
      </c>
      <c r="PXC73" s="59" t="s">
        <v>398</v>
      </c>
      <c r="PXF73" s="59">
        <v>136942.87</v>
      </c>
      <c r="PXG73" s="59">
        <v>7</v>
      </c>
      <c r="PXH73" s="59">
        <v>44368</v>
      </c>
      <c r="PXI73" s="59" t="s">
        <v>396</v>
      </c>
      <c r="PXJ73" s="59" t="s">
        <v>397</v>
      </c>
      <c r="PXK73" s="59" t="s">
        <v>398</v>
      </c>
      <c r="PXN73" s="59">
        <v>136942.87</v>
      </c>
      <c r="PXO73" s="59">
        <v>7</v>
      </c>
      <c r="PXP73" s="59">
        <v>44368</v>
      </c>
      <c r="PXQ73" s="59" t="s">
        <v>396</v>
      </c>
      <c r="PXR73" s="59" t="s">
        <v>397</v>
      </c>
      <c r="PXS73" s="59" t="s">
        <v>398</v>
      </c>
      <c r="PXV73" s="59">
        <v>136942.87</v>
      </c>
      <c r="PXW73" s="59">
        <v>7</v>
      </c>
      <c r="PXX73" s="59">
        <v>44368</v>
      </c>
      <c r="PXY73" s="59" t="s">
        <v>396</v>
      </c>
      <c r="PXZ73" s="59" t="s">
        <v>397</v>
      </c>
      <c r="PYA73" s="59" t="s">
        <v>398</v>
      </c>
      <c r="PYD73" s="59">
        <v>136942.87</v>
      </c>
      <c r="PYE73" s="59">
        <v>7</v>
      </c>
      <c r="PYF73" s="59">
        <v>44368</v>
      </c>
      <c r="PYG73" s="59" t="s">
        <v>396</v>
      </c>
      <c r="PYH73" s="59" t="s">
        <v>397</v>
      </c>
      <c r="PYI73" s="59" t="s">
        <v>398</v>
      </c>
      <c r="PYL73" s="59">
        <v>136942.87</v>
      </c>
      <c r="PYM73" s="59">
        <v>7</v>
      </c>
      <c r="PYN73" s="59">
        <v>44368</v>
      </c>
      <c r="PYO73" s="59" t="s">
        <v>396</v>
      </c>
      <c r="PYP73" s="59" t="s">
        <v>397</v>
      </c>
      <c r="PYQ73" s="59" t="s">
        <v>398</v>
      </c>
      <c r="PYT73" s="59">
        <v>136942.87</v>
      </c>
      <c r="PYU73" s="59">
        <v>7</v>
      </c>
      <c r="PYV73" s="59">
        <v>44368</v>
      </c>
      <c r="PYW73" s="59" t="s">
        <v>396</v>
      </c>
      <c r="PYX73" s="59" t="s">
        <v>397</v>
      </c>
      <c r="PYY73" s="59" t="s">
        <v>398</v>
      </c>
      <c r="PZB73" s="59">
        <v>136942.87</v>
      </c>
      <c r="PZC73" s="59">
        <v>7</v>
      </c>
      <c r="PZD73" s="59">
        <v>44368</v>
      </c>
      <c r="PZE73" s="59" t="s">
        <v>396</v>
      </c>
      <c r="PZF73" s="59" t="s">
        <v>397</v>
      </c>
      <c r="PZG73" s="59" t="s">
        <v>398</v>
      </c>
      <c r="PZJ73" s="59">
        <v>136942.87</v>
      </c>
      <c r="PZK73" s="59">
        <v>7</v>
      </c>
      <c r="PZL73" s="59">
        <v>44368</v>
      </c>
      <c r="PZM73" s="59" t="s">
        <v>396</v>
      </c>
      <c r="PZN73" s="59" t="s">
        <v>397</v>
      </c>
      <c r="PZO73" s="59" t="s">
        <v>398</v>
      </c>
      <c r="PZR73" s="59">
        <v>136942.87</v>
      </c>
      <c r="PZS73" s="59">
        <v>7</v>
      </c>
      <c r="PZT73" s="59">
        <v>44368</v>
      </c>
      <c r="PZU73" s="59" t="s">
        <v>396</v>
      </c>
      <c r="PZV73" s="59" t="s">
        <v>397</v>
      </c>
      <c r="PZW73" s="59" t="s">
        <v>398</v>
      </c>
      <c r="PZZ73" s="59">
        <v>136942.87</v>
      </c>
      <c r="QAA73" s="59">
        <v>7</v>
      </c>
      <c r="QAB73" s="59">
        <v>44368</v>
      </c>
      <c r="QAC73" s="59" t="s">
        <v>396</v>
      </c>
      <c r="QAD73" s="59" t="s">
        <v>397</v>
      </c>
      <c r="QAE73" s="59" t="s">
        <v>398</v>
      </c>
      <c r="QAH73" s="59">
        <v>136942.87</v>
      </c>
      <c r="QAI73" s="59">
        <v>7</v>
      </c>
      <c r="QAJ73" s="59">
        <v>44368</v>
      </c>
      <c r="QAK73" s="59" t="s">
        <v>396</v>
      </c>
      <c r="QAL73" s="59" t="s">
        <v>397</v>
      </c>
      <c r="QAM73" s="59" t="s">
        <v>398</v>
      </c>
      <c r="QAP73" s="59">
        <v>136942.87</v>
      </c>
      <c r="QAQ73" s="59">
        <v>7</v>
      </c>
      <c r="QAR73" s="59">
        <v>44368</v>
      </c>
      <c r="QAS73" s="59" t="s">
        <v>396</v>
      </c>
      <c r="QAT73" s="59" t="s">
        <v>397</v>
      </c>
      <c r="QAU73" s="59" t="s">
        <v>398</v>
      </c>
      <c r="QAX73" s="59">
        <v>136942.87</v>
      </c>
      <c r="QAY73" s="59">
        <v>7</v>
      </c>
      <c r="QAZ73" s="59">
        <v>44368</v>
      </c>
      <c r="QBA73" s="59" t="s">
        <v>396</v>
      </c>
      <c r="QBB73" s="59" t="s">
        <v>397</v>
      </c>
      <c r="QBC73" s="59" t="s">
        <v>398</v>
      </c>
      <c r="QBF73" s="59">
        <v>136942.87</v>
      </c>
      <c r="QBG73" s="59">
        <v>7</v>
      </c>
      <c r="QBH73" s="59">
        <v>44368</v>
      </c>
      <c r="QBI73" s="59" t="s">
        <v>396</v>
      </c>
      <c r="QBJ73" s="59" t="s">
        <v>397</v>
      </c>
      <c r="QBK73" s="59" t="s">
        <v>398</v>
      </c>
      <c r="QBN73" s="59">
        <v>136942.87</v>
      </c>
      <c r="QBO73" s="59">
        <v>7</v>
      </c>
      <c r="QBP73" s="59">
        <v>44368</v>
      </c>
      <c r="QBQ73" s="59" t="s">
        <v>396</v>
      </c>
      <c r="QBR73" s="59" t="s">
        <v>397</v>
      </c>
      <c r="QBS73" s="59" t="s">
        <v>398</v>
      </c>
      <c r="QBV73" s="59">
        <v>136942.87</v>
      </c>
      <c r="QBW73" s="59">
        <v>7</v>
      </c>
      <c r="QBX73" s="59">
        <v>44368</v>
      </c>
      <c r="QBY73" s="59" t="s">
        <v>396</v>
      </c>
      <c r="QBZ73" s="59" t="s">
        <v>397</v>
      </c>
      <c r="QCA73" s="59" t="s">
        <v>398</v>
      </c>
      <c r="QCD73" s="59">
        <v>136942.87</v>
      </c>
      <c r="QCE73" s="59">
        <v>7</v>
      </c>
      <c r="QCF73" s="59">
        <v>44368</v>
      </c>
      <c r="QCG73" s="59" t="s">
        <v>396</v>
      </c>
      <c r="QCH73" s="59" t="s">
        <v>397</v>
      </c>
      <c r="QCI73" s="59" t="s">
        <v>398</v>
      </c>
      <c r="QCL73" s="59">
        <v>136942.87</v>
      </c>
      <c r="QCM73" s="59">
        <v>7</v>
      </c>
      <c r="QCN73" s="59">
        <v>44368</v>
      </c>
      <c r="QCO73" s="59" t="s">
        <v>396</v>
      </c>
      <c r="QCP73" s="59" t="s">
        <v>397</v>
      </c>
      <c r="QCQ73" s="59" t="s">
        <v>398</v>
      </c>
      <c r="QCT73" s="59">
        <v>136942.87</v>
      </c>
      <c r="QCU73" s="59">
        <v>7</v>
      </c>
      <c r="QCV73" s="59">
        <v>44368</v>
      </c>
      <c r="QCW73" s="59" t="s">
        <v>396</v>
      </c>
      <c r="QCX73" s="59" t="s">
        <v>397</v>
      </c>
      <c r="QCY73" s="59" t="s">
        <v>398</v>
      </c>
      <c r="QDB73" s="59">
        <v>136942.87</v>
      </c>
      <c r="QDC73" s="59">
        <v>7</v>
      </c>
      <c r="QDD73" s="59">
        <v>44368</v>
      </c>
      <c r="QDE73" s="59" t="s">
        <v>396</v>
      </c>
      <c r="QDF73" s="59" t="s">
        <v>397</v>
      </c>
      <c r="QDG73" s="59" t="s">
        <v>398</v>
      </c>
      <c r="QDJ73" s="59">
        <v>136942.87</v>
      </c>
      <c r="QDK73" s="59">
        <v>7</v>
      </c>
      <c r="QDL73" s="59">
        <v>44368</v>
      </c>
      <c r="QDM73" s="59" t="s">
        <v>396</v>
      </c>
      <c r="QDN73" s="59" t="s">
        <v>397</v>
      </c>
      <c r="QDO73" s="59" t="s">
        <v>398</v>
      </c>
      <c r="QDR73" s="59">
        <v>136942.87</v>
      </c>
      <c r="QDS73" s="59">
        <v>7</v>
      </c>
      <c r="QDT73" s="59">
        <v>44368</v>
      </c>
      <c r="QDU73" s="59" t="s">
        <v>396</v>
      </c>
      <c r="QDV73" s="59" t="s">
        <v>397</v>
      </c>
      <c r="QDW73" s="59" t="s">
        <v>398</v>
      </c>
      <c r="QDZ73" s="59">
        <v>136942.87</v>
      </c>
      <c r="QEA73" s="59">
        <v>7</v>
      </c>
      <c r="QEB73" s="59">
        <v>44368</v>
      </c>
      <c r="QEC73" s="59" t="s">
        <v>396</v>
      </c>
      <c r="QED73" s="59" t="s">
        <v>397</v>
      </c>
      <c r="QEE73" s="59" t="s">
        <v>398</v>
      </c>
      <c r="QEH73" s="59">
        <v>136942.87</v>
      </c>
      <c r="QEI73" s="59">
        <v>7</v>
      </c>
      <c r="QEJ73" s="59">
        <v>44368</v>
      </c>
      <c r="QEK73" s="59" t="s">
        <v>396</v>
      </c>
      <c r="QEL73" s="59" t="s">
        <v>397</v>
      </c>
      <c r="QEM73" s="59" t="s">
        <v>398</v>
      </c>
      <c r="QEP73" s="59">
        <v>136942.87</v>
      </c>
      <c r="QEQ73" s="59">
        <v>7</v>
      </c>
      <c r="QER73" s="59">
        <v>44368</v>
      </c>
      <c r="QES73" s="59" t="s">
        <v>396</v>
      </c>
      <c r="QET73" s="59" t="s">
        <v>397</v>
      </c>
      <c r="QEU73" s="59" t="s">
        <v>398</v>
      </c>
      <c r="QEX73" s="59">
        <v>136942.87</v>
      </c>
      <c r="QEY73" s="59">
        <v>7</v>
      </c>
      <c r="QEZ73" s="59">
        <v>44368</v>
      </c>
      <c r="QFA73" s="59" t="s">
        <v>396</v>
      </c>
      <c r="QFB73" s="59" t="s">
        <v>397</v>
      </c>
      <c r="QFC73" s="59" t="s">
        <v>398</v>
      </c>
      <c r="QFF73" s="59">
        <v>136942.87</v>
      </c>
      <c r="QFG73" s="59">
        <v>7</v>
      </c>
      <c r="QFH73" s="59">
        <v>44368</v>
      </c>
      <c r="QFI73" s="59" t="s">
        <v>396</v>
      </c>
      <c r="QFJ73" s="59" t="s">
        <v>397</v>
      </c>
      <c r="QFK73" s="59" t="s">
        <v>398</v>
      </c>
      <c r="QFN73" s="59">
        <v>136942.87</v>
      </c>
      <c r="QFO73" s="59">
        <v>7</v>
      </c>
      <c r="QFP73" s="59">
        <v>44368</v>
      </c>
      <c r="QFQ73" s="59" t="s">
        <v>396</v>
      </c>
      <c r="QFR73" s="59" t="s">
        <v>397</v>
      </c>
      <c r="QFS73" s="59" t="s">
        <v>398</v>
      </c>
      <c r="QFV73" s="59">
        <v>136942.87</v>
      </c>
      <c r="QFW73" s="59">
        <v>7</v>
      </c>
      <c r="QFX73" s="59">
        <v>44368</v>
      </c>
      <c r="QFY73" s="59" t="s">
        <v>396</v>
      </c>
      <c r="QFZ73" s="59" t="s">
        <v>397</v>
      </c>
      <c r="QGA73" s="59" t="s">
        <v>398</v>
      </c>
      <c r="QGD73" s="59">
        <v>136942.87</v>
      </c>
      <c r="QGE73" s="59">
        <v>7</v>
      </c>
      <c r="QGF73" s="59">
        <v>44368</v>
      </c>
      <c r="QGG73" s="59" t="s">
        <v>396</v>
      </c>
      <c r="QGH73" s="59" t="s">
        <v>397</v>
      </c>
      <c r="QGI73" s="59" t="s">
        <v>398</v>
      </c>
      <c r="QGL73" s="59">
        <v>136942.87</v>
      </c>
      <c r="QGM73" s="59">
        <v>7</v>
      </c>
      <c r="QGN73" s="59">
        <v>44368</v>
      </c>
      <c r="QGO73" s="59" t="s">
        <v>396</v>
      </c>
      <c r="QGP73" s="59" t="s">
        <v>397</v>
      </c>
      <c r="QGQ73" s="59" t="s">
        <v>398</v>
      </c>
      <c r="QGT73" s="59">
        <v>136942.87</v>
      </c>
      <c r="QGU73" s="59">
        <v>7</v>
      </c>
      <c r="QGV73" s="59">
        <v>44368</v>
      </c>
      <c r="QGW73" s="59" t="s">
        <v>396</v>
      </c>
      <c r="QGX73" s="59" t="s">
        <v>397</v>
      </c>
      <c r="QGY73" s="59" t="s">
        <v>398</v>
      </c>
      <c r="QHB73" s="59">
        <v>136942.87</v>
      </c>
      <c r="QHC73" s="59">
        <v>7</v>
      </c>
      <c r="QHD73" s="59">
        <v>44368</v>
      </c>
      <c r="QHE73" s="59" t="s">
        <v>396</v>
      </c>
      <c r="QHF73" s="59" t="s">
        <v>397</v>
      </c>
      <c r="QHG73" s="59" t="s">
        <v>398</v>
      </c>
      <c r="QHJ73" s="59">
        <v>136942.87</v>
      </c>
      <c r="QHK73" s="59">
        <v>7</v>
      </c>
      <c r="QHL73" s="59">
        <v>44368</v>
      </c>
      <c r="QHM73" s="59" t="s">
        <v>396</v>
      </c>
      <c r="QHN73" s="59" t="s">
        <v>397</v>
      </c>
      <c r="QHO73" s="59" t="s">
        <v>398</v>
      </c>
      <c r="QHR73" s="59">
        <v>136942.87</v>
      </c>
      <c r="QHS73" s="59">
        <v>7</v>
      </c>
      <c r="QHT73" s="59">
        <v>44368</v>
      </c>
      <c r="QHU73" s="59" t="s">
        <v>396</v>
      </c>
      <c r="QHV73" s="59" t="s">
        <v>397</v>
      </c>
      <c r="QHW73" s="59" t="s">
        <v>398</v>
      </c>
      <c r="QHZ73" s="59">
        <v>136942.87</v>
      </c>
      <c r="QIA73" s="59">
        <v>7</v>
      </c>
      <c r="QIB73" s="59">
        <v>44368</v>
      </c>
      <c r="QIC73" s="59" t="s">
        <v>396</v>
      </c>
      <c r="QID73" s="59" t="s">
        <v>397</v>
      </c>
      <c r="QIE73" s="59" t="s">
        <v>398</v>
      </c>
      <c r="QIH73" s="59">
        <v>136942.87</v>
      </c>
      <c r="QII73" s="59">
        <v>7</v>
      </c>
      <c r="QIJ73" s="59">
        <v>44368</v>
      </c>
      <c r="QIK73" s="59" t="s">
        <v>396</v>
      </c>
      <c r="QIL73" s="59" t="s">
        <v>397</v>
      </c>
      <c r="QIM73" s="59" t="s">
        <v>398</v>
      </c>
      <c r="QIP73" s="59">
        <v>136942.87</v>
      </c>
      <c r="QIQ73" s="59">
        <v>7</v>
      </c>
      <c r="QIR73" s="59">
        <v>44368</v>
      </c>
      <c r="QIS73" s="59" t="s">
        <v>396</v>
      </c>
      <c r="QIT73" s="59" t="s">
        <v>397</v>
      </c>
      <c r="QIU73" s="59" t="s">
        <v>398</v>
      </c>
      <c r="QIX73" s="59">
        <v>136942.87</v>
      </c>
      <c r="QIY73" s="59">
        <v>7</v>
      </c>
      <c r="QIZ73" s="59">
        <v>44368</v>
      </c>
      <c r="QJA73" s="59" t="s">
        <v>396</v>
      </c>
      <c r="QJB73" s="59" t="s">
        <v>397</v>
      </c>
      <c r="QJC73" s="59" t="s">
        <v>398</v>
      </c>
      <c r="QJF73" s="59">
        <v>136942.87</v>
      </c>
      <c r="QJG73" s="59">
        <v>7</v>
      </c>
      <c r="QJH73" s="59">
        <v>44368</v>
      </c>
      <c r="QJI73" s="59" t="s">
        <v>396</v>
      </c>
      <c r="QJJ73" s="59" t="s">
        <v>397</v>
      </c>
      <c r="QJK73" s="59" t="s">
        <v>398</v>
      </c>
      <c r="QJN73" s="59">
        <v>136942.87</v>
      </c>
      <c r="QJO73" s="59">
        <v>7</v>
      </c>
      <c r="QJP73" s="59">
        <v>44368</v>
      </c>
      <c r="QJQ73" s="59" t="s">
        <v>396</v>
      </c>
      <c r="QJR73" s="59" t="s">
        <v>397</v>
      </c>
      <c r="QJS73" s="59" t="s">
        <v>398</v>
      </c>
      <c r="QJV73" s="59">
        <v>136942.87</v>
      </c>
      <c r="QJW73" s="59">
        <v>7</v>
      </c>
      <c r="QJX73" s="59">
        <v>44368</v>
      </c>
      <c r="QJY73" s="59" t="s">
        <v>396</v>
      </c>
      <c r="QJZ73" s="59" t="s">
        <v>397</v>
      </c>
      <c r="QKA73" s="59" t="s">
        <v>398</v>
      </c>
      <c r="QKD73" s="59">
        <v>136942.87</v>
      </c>
      <c r="QKE73" s="59">
        <v>7</v>
      </c>
      <c r="QKF73" s="59">
        <v>44368</v>
      </c>
      <c r="QKG73" s="59" t="s">
        <v>396</v>
      </c>
      <c r="QKH73" s="59" t="s">
        <v>397</v>
      </c>
      <c r="QKI73" s="59" t="s">
        <v>398</v>
      </c>
      <c r="QKL73" s="59">
        <v>136942.87</v>
      </c>
      <c r="QKM73" s="59">
        <v>7</v>
      </c>
      <c r="QKN73" s="59">
        <v>44368</v>
      </c>
      <c r="QKO73" s="59" t="s">
        <v>396</v>
      </c>
      <c r="QKP73" s="59" t="s">
        <v>397</v>
      </c>
      <c r="QKQ73" s="59" t="s">
        <v>398</v>
      </c>
      <c r="QKT73" s="59">
        <v>136942.87</v>
      </c>
      <c r="QKU73" s="59">
        <v>7</v>
      </c>
      <c r="QKV73" s="59">
        <v>44368</v>
      </c>
      <c r="QKW73" s="59" t="s">
        <v>396</v>
      </c>
      <c r="QKX73" s="59" t="s">
        <v>397</v>
      </c>
      <c r="QKY73" s="59" t="s">
        <v>398</v>
      </c>
      <c r="QLB73" s="59">
        <v>136942.87</v>
      </c>
      <c r="QLC73" s="59">
        <v>7</v>
      </c>
      <c r="QLD73" s="59">
        <v>44368</v>
      </c>
      <c r="QLE73" s="59" t="s">
        <v>396</v>
      </c>
      <c r="QLF73" s="59" t="s">
        <v>397</v>
      </c>
      <c r="QLG73" s="59" t="s">
        <v>398</v>
      </c>
      <c r="QLJ73" s="59">
        <v>136942.87</v>
      </c>
      <c r="QLK73" s="59">
        <v>7</v>
      </c>
      <c r="QLL73" s="59">
        <v>44368</v>
      </c>
      <c r="QLM73" s="59" t="s">
        <v>396</v>
      </c>
      <c r="QLN73" s="59" t="s">
        <v>397</v>
      </c>
      <c r="QLO73" s="59" t="s">
        <v>398</v>
      </c>
      <c r="QLR73" s="59">
        <v>136942.87</v>
      </c>
      <c r="QLS73" s="59">
        <v>7</v>
      </c>
      <c r="QLT73" s="59">
        <v>44368</v>
      </c>
      <c r="QLU73" s="59" t="s">
        <v>396</v>
      </c>
      <c r="QLV73" s="59" t="s">
        <v>397</v>
      </c>
      <c r="QLW73" s="59" t="s">
        <v>398</v>
      </c>
      <c r="QLZ73" s="59">
        <v>136942.87</v>
      </c>
      <c r="QMA73" s="59">
        <v>7</v>
      </c>
      <c r="QMB73" s="59">
        <v>44368</v>
      </c>
      <c r="QMC73" s="59" t="s">
        <v>396</v>
      </c>
      <c r="QMD73" s="59" t="s">
        <v>397</v>
      </c>
      <c r="QME73" s="59" t="s">
        <v>398</v>
      </c>
      <c r="QMH73" s="59">
        <v>136942.87</v>
      </c>
      <c r="QMI73" s="59">
        <v>7</v>
      </c>
      <c r="QMJ73" s="59">
        <v>44368</v>
      </c>
      <c r="QMK73" s="59" t="s">
        <v>396</v>
      </c>
      <c r="QML73" s="59" t="s">
        <v>397</v>
      </c>
      <c r="QMM73" s="59" t="s">
        <v>398</v>
      </c>
      <c r="QMP73" s="59">
        <v>136942.87</v>
      </c>
      <c r="QMQ73" s="59">
        <v>7</v>
      </c>
      <c r="QMR73" s="59">
        <v>44368</v>
      </c>
      <c r="QMS73" s="59" t="s">
        <v>396</v>
      </c>
      <c r="QMT73" s="59" t="s">
        <v>397</v>
      </c>
      <c r="QMU73" s="59" t="s">
        <v>398</v>
      </c>
      <c r="QMX73" s="59">
        <v>136942.87</v>
      </c>
      <c r="QMY73" s="59">
        <v>7</v>
      </c>
      <c r="QMZ73" s="59">
        <v>44368</v>
      </c>
      <c r="QNA73" s="59" t="s">
        <v>396</v>
      </c>
      <c r="QNB73" s="59" t="s">
        <v>397</v>
      </c>
      <c r="QNC73" s="59" t="s">
        <v>398</v>
      </c>
      <c r="QNF73" s="59">
        <v>136942.87</v>
      </c>
      <c r="QNG73" s="59">
        <v>7</v>
      </c>
      <c r="QNH73" s="59">
        <v>44368</v>
      </c>
      <c r="QNI73" s="59" t="s">
        <v>396</v>
      </c>
      <c r="QNJ73" s="59" t="s">
        <v>397</v>
      </c>
      <c r="QNK73" s="59" t="s">
        <v>398</v>
      </c>
      <c r="QNN73" s="59">
        <v>136942.87</v>
      </c>
      <c r="QNO73" s="59">
        <v>7</v>
      </c>
      <c r="QNP73" s="59">
        <v>44368</v>
      </c>
      <c r="QNQ73" s="59" t="s">
        <v>396</v>
      </c>
      <c r="QNR73" s="59" t="s">
        <v>397</v>
      </c>
      <c r="QNS73" s="59" t="s">
        <v>398</v>
      </c>
      <c r="QNV73" s="59">
        <v>136942.87</v>
      </c>
      <c r="QNW73" s="59">
        <v>7</v>
      </c>
      <c r="QNX73" s="59">
        <v>44368</v>
      </c>
      <c r="QNY73" s="59" t="s">
        <v>396</v>
      </c>
      <c r="QNZ73" s="59" t="s">
        <v>397</v>
      </c>
      <c r="QOA73" s="59" t="s">
        <v>398</v>
      </c>
      <c r="QOD73" s="59">
        <v>136942.87</v>
      </c>
      <c r="QOE73" s="59">
        <v>7</v>
      </c>
      <c r="QOF73" s="59">
        <v>44368</v>
      </c>
      <c r="QOG73" s="59" t="s">
        <v>396</v>
      </c>
      <c r="QOH73" s="59" t="s">
        <v>397</v>
      </c>
      <c r="QOI73" s="59" t="s">
        <v>398</v>
      </c>
      <c r="QOL73" s="59">
        <v>136942.87</v>
      </c>
      <c r="QOM73" s="59">
        <v>7</v>
      </c>
      <c r="QON73" s="59">
        <v>44368</v>
      </c>
      <c r="QOO73" s="59" t="s">
        <v>396</v>
      </c>
      <c r="QOP73" s="59" t="s">
        <v>397</v>
      </c>
      <c r="QOQ73" s="59" t="s">
        <v>398</v>
      </c>
      <c r="QOT73" s="59">
        <v>136942.87</v>
      </c>
      <c r="QOU73" s="59">
        <v>7</v>
      </c>
      <c r="QOV73" s="59">
        <v>44368</v>
      </c>
      <c r="QOW73" s="59" t="s">
        <v>396</v>
      </c>
      <c r="QOX73" s="59" t="s">
        <v>397</v>
      </c>
      <c r="QOY73" s="59" t="s">
        <v>398</v>
      </c>
      <c r="QPB73" s="59">
        <v>136942.87</v>
      </c>
      <c r="QPC73" s="59">
        <v>7</v>
      </c>
      <c r="QPD73" s="59">
        <v>44368</v>
      </c>
      <c r="QPE73" s="59" t="s">
        <v>396</v>
      </c>
      <c r="QPF73" s="59" t="s">
        <v>397</v>
      </c>
      <c r="QPG73" s="59" t="s">
        <v>398</v>
      </c>
      <c r="QPJ73" s="59">
        <v>136942.87</v>
      </c>
      <c r="QPK73" s="59">
        <v>7</v>
      </c>
      <c r="QPL73" s="59">
        <v>44368</v>
      </c>
      <c r="QPM73" s="59" t="s">
        <v>396</v>
      </c>
      <c r="QPN73" s="59" t="s">
        <v>397</v>
      </c>
      <c r="QPO73" s="59" t="s">
        <v>398</v>
      </c>
      <c r="QPR73" s="59">
        <v>136942.87</v>
      </c>
      <c r="QPS73" s="59">
        <v>7</v>
      </c>
      <c r="QPT73" s="59">
        <v>44368</v>
      </c>
      <c r="QPU73" s="59" t="s">
        <v>396</v>
      </c>
      <c r="QPV73" s="59" t="s">
        <v>397</v>
      </c>
      <c r="QPW73" s="59" t="s">
        <v>398</v>
      </c>
      <c r="QPZ73" s="59">
        <v>136942.87</v>
      </c>
      <c r="QQA73" s="59">
        <v>7</v>
      </c>
      <c r="QQB73" s="59">
        <v>44368</v>
      </c>
      <c r="QQC73" s="59" t="s">
        <v>396</v>
      </c>
      <c r="QQD73" s="59" t="s">
        <v>397</v>
      </c>
      <c r="QQE73" s="59" t="s">
        <v>398</v>
      </c>
      <c r="QQH73" s="59">
        <v>136942.87</v>
      </c>
      <c r="QQI73" s="59">
        <v>7</v>
      </c>
      <c r="QQJ73" s="59">
        <v>44368</v>
      </c>
      <c r="QQK73" s="59" t="s">
        <v>396</v>
      </c>
      <c r="QQL73" s="59" t="s">
        <v>397</v>
      </c>
      <c r="QQM73" s="59" t="s">
        <v>398</v>
      </c>
      <c r="QQP73" s="59">
        <v>136942.87</v>
      </c>
      <c r="QQQ73" s="59">
        <v>7</v>
      </c>
      <c r="QQR73" s="59">
        <v>44368</v>
      </c>
      <c r="QQS73" s="59" t="s">
        <v>396</v>
      </c>
      <c r="QQT73" s="59" t="s">
        <v>397</v>
      </c>
      <c r="QQU73" s="59" t="s">
        <v>398</v>
      </c>
      <c r="QQX73" s="59">
        <v>136942.87</v>
      </c>
      <c r="QQY73" s="59">
        <v>7</v>
      </c>
      <c r="QQZ73" s="59">
        <v>44368</v>
      </c>
      <c r="QRA73" s="59" t="s">
        <v>396</v>
      </c>
      <c r="QRB73" s="59" t="s">
        <v>397</v>
      </c>
      <c r="QRC73" s="59" t="s">
        <v>398</v>
      </c>
      <c r="QRF73" s="59">
        <v>136942.87</v>
      </c>
      <c r="QRG73" s="59">
        <v>7</v>
      </c>
      <c r="QRH73" s="59">
        <v>44368</v>
      </c>
      <c r="QRI73" s="59" t="s">
        <v>396</v>
      </c>
      <c r="QRJ73" s="59" t="s">
        <v>397</v>
      </c>
      <c r="QRK73" s="59" t="s">
        <v>398</v>
      </c>
      <c r="QRN73" s="59">
        <v>136942.87</v>
      </c>
      <c r="QRO73" s="59">
        <v>7</v>
      </c>
      <c r="QRP73" s="59">
        <v>44368</v>
      </c>
      <c r="QRQ73" s="59" t="s">
        <v>396</v>
      </c>
      <c r="QRR73" s="59" t="s">
        <v>397</v>
      </c>
      <c r="QRS73" s="59" t="s">
        <v>398</v>
      </c>
      <c r="QRV73" s="59">
        <v>136942.87</v>
      </c>
      <c r="QRW73" s="59">
        <v>7</v>
      </c>
      <c r="QRX73" s="59">
        <v>44368</v>
      </c>
      <c r="QRY73" s="59" t="s">
        <v>396</v>
      </c>
      <c r="QRZ73" s="59" t="s">
        <v>397</v>
      </c>
      <c r="QSA73" s="59" t="s">
        <v>398</v>
      </c>
      <c r="QSD73" s="59">
        <v>136942.87</v>
      </c>
      <c r="QSE73" s="59">
        <v>7</v>
      </c>
      <c r="QSF73" s="59">
        <v>44368</v>
      </c>
      <c r="QSG73" s="59" t="s">
        <v>396</v>
      </c>
      <c r="QSH73" s="59" t="s">
        <v>397</v>
      </c>
      <c r="QSI73" s="59" t="s">
        <v>398</v>
      </c>
      <c r="QSL73" s="59">
        <v>136942.87</v>
      </c>
      <c r="QSM73" s="59">
        <v>7</v>
      </c>
      <c r="QSN73" s="59">
        <v>44368</v>
      </c>
      <c r="QSO73" s="59" t="s">
        <v>396</v>
      </c>
      <c r="QSP73" s="59" t="s">
        <v>397</v>
      </c>
      <c r="QSQ73" s="59" t="s">
        <v>398</v>
      </c>
      <c r="QST73" s="59">
        <v>136942.87</v>
      </c>
      <c r="QSU73" s="59">
        <v>7</v>
      </c>
      <c r="QSV73" s="59">
        <v>44368</v>
      </c>
      <c r="QSW73" s="59" t="s">
        <v>396</v>
      </c>
      <c r="QSX73" s="59" t="s">
        <v>397</v>
      </c>
      <c r="QSY73" s="59" t="s">
        <v>398</v>
      </c>
      <c r="QTB73" s="59">
        <v>136942.87</v>
      </c>
      <c r="QTC73" s="59">
        <v>7</v>
      </c>
      <c r="QTD73" s="59">
        <v>44368</v>
      </c>
      <c r="QTE73" s="59" t="s">
        <v>396</v>
      </c>
      <c r="QTF73" s="59" t="s">
        <v>397</v>
      </c>
      <c r="QTG73" s="59" t="s">
        <v>398</v>
      </c>
      <c r="QTJ73" s="59">
        <v>136942.87</v>
      </c>
      <c r="QTK73" s="59">
        <v>7</v>
      </c>
      <c r="QTL73" s="59">
        <v>44368</v>
      </c>
      <c r="QTM73" s="59" t="s">
        <v>396</v>
      </c>
      <c r="QTN73" s="59" t="s">
        <v>397</v>
      </c>
      <c r="QTO73" s="59" t="s">
        <v>398</v>
      </c>
      <c r="QTR73" s="59">
        <v>136942.87</v>
      </c>
      <c r="QTS73" s="59">
        <v>7</v>
      </c>
      <c r="QTT73" s="59">
        <v>44368</v>
      </c>
      <c r="QTU73" s="59" t="s">
        <v>396</v>
      </c>
      <c r="QTV73" s="59" t="s">
        <v>397</v>
      </c>
      <c r="QTW73" s="59" t="s">
        <v>398</v>
      </c>
      <c r="QTZ73" s="59">
        <v>136942.87</v>
      </c>
      <c r="QUA73" s="59">
        <v>7</v>
      </c>
      <c r="QUB73" s="59">
        <v>44368</v>
      </c>
      <c r="QUC73" s="59" t="s">
        <v>396</v>
      </c>
      <c r="QUD73" s="59" t="s">
        <v>397</v>
      </c>
      <c r="QUE73" s="59" t="s">
        <v>398</v>
      </c>
      <c r="QUH73" s="59">
        <v>136942.87</v>
      </c>
      <c r="QUI73" s="59">
        <v>7</v>
      </c>
      <c r="QUJ73" s="59">
        <v>44368</v>
      </c>
      <c r="QUK73" s="59" t="s">
        <v>396</v>
      </c>
      <c r="QUL73" s="59" t="s">
        <v>397</v>
      </c>
      <c r="QUM73" s="59" t="s">
        <v>398</v>
      </c>
      <c r="QUP73" s="59">
        <v>136942.87</v>
      </c>
      <c r="QUQ73" s="59">
        <v>7</v>
      </c>
      <c r="QUR73" s="59">
        <v>44368</v>
      </c>
      <c r="QUS73" s="59" t="s">
        <v>396</v>
      </c>
      <c r="QUT73" s="59" t="s">
        <v>397</v>
      </c>
      <c r="QUU73" s="59" t="s">
        <v>398</v>
      </c>
      <c r="QUX73" s="59">
        <v>136942.87</v>
      </c>
      <c r="QUY73" s="59">
        <v>7</v>
      </c>
      <c r="QUZ73" s="59">
        <v>44368</v>
      </c>
      <c r="QVA73" s="59" t="s">
        <v>396</v>
      </c>
      <c r="QVB73" s="59" t="s">
        <v>397</v>
      </c>
      <c r="QVC73" s="59" t="s">
        <v>398</v>
      </c>
      <c r="QVF73" s="59">
        <v>136942.87</v>
      </c>
      <c r="QVG73" s="59">
        <v>7</v>
      </c>
      <c r="QVH73" s="59">
        <v>44368</v>
      </c>
      <c r="QVI73" s="59" t="s">
        <v>396</v>
      </c>
      <c r="QVJ73" s="59" t="s">
        <v>397</v>
      </c>
      <c r="QVK73" s="59" t="s">
        <v>398</v>
      </c>
      <c r="QVN73" s="59">
        <v>136942.87</v>
      </c>
      <c r="QVO73" s="59">
        <v>7</v>
      </c>
      <c r="QVP73" s="59">
        <v>44368</v>
      </c>
      <c r="QVQ73" s="59" t="s">
        <v>396</v>
      </c>
      <c r="QVR73" s="59" t="s">
        <v>397</v>
      </c>
      <c r="QVS73" s="59" t="s">
        <v>398</v>
      </c>
      <c r="QVV73" s="59">
        <v>136942.87</v>
      </c>
      <c r="QVW73" s="59">
        <v>7</v>
      </c>
      <c r="QVX73" s="59">
        <v>44368</v>
      </c>
      <c r="QVY73" s="59" t="s">
        <v>396</v>
      </c>
      <c r="QVZ73" s="59" t="s">
        <v>397</v>
      </c>
      <c r="QWA73" s="59" t="s">
        <v>398</v>
      </c>
      <c r="QWD73" s="59">
        <v>136942.87</v>
      </c>
      <c r="QWE73" s="59">
        <v>7</v>
      </c>
      <c r="QWF73" s="59">
        <v>44368</v>
      </c>
      <c r="QWG73" s="59" t="s">
        <v>396</v>
      </c>
      <c r="QWH73" s="59" t="s">
        <v>397</v>
      </c>
      <c r="QWI73" s="59" t="s">
        <v>398</v>
      </c>
      <c r="QWL73" s="59">
        <v>136942.87</v>
      </c>
      <c r="QWM73" s="59">
        <v>7</v>
      </c>
      <c r="QWN73" s="59">
        <v>44368</v>
      </c>
      <c r="QWO73" s="59" t="s">
        <v>396</v>
      </c>
      <c r="QWP73" s="59" t="s">
        <v>397</v>
      </c>
      <c r="QWQ73" s="59" t="s">
        <v>398</v>
      </c>
      <c r="QWT73" s="59">
        <v>136942.87</v>
      </c>
      <c r="QWU73" s="59">
        <v>7</v>
      </c>
      <c r="QWV73" s="59">
        <v>44368</v>
      </c>
      <c r="QWW73" s="59" t="s">
        <v>396</v>
      </c>
      <c r="QWX73" s="59" t="s">
        <v>397</v>
      </c>
      <c r="QWY73" s="59" t="s">
        <v>398</v>
      </c>
      <c r="QXB73" s="59">
        <v>136942.87</v>
      </c>
      <c r="QXC73" s="59">
        <v>7</v>
      </c>
      <c r="QXD73" s="59">
        <v>44368</v>
      </c>
      <c r="QXE73" s="59" t="s">
        <v>396</v>
      </c>
      <c r="QXF73" s="59" t="s">
        <v>397</v>
      </c>
      <c r="QXG73" s="59" t="s">
        <v>398</v>
      </c>
      <c r="QXJ73" s="59">
        <v>136942.87</v>
      </c>
      <c r="QXK73" s="59">
        <v>7</v>
      </c>
      <c r="QXL73" s="59">
        <v>44368</v>
      </c>
      <c r="QXM73" s="59" t="s">
        <v>396</v>
      </c>
      <c r="QXN73" s="59" t="s">
        <v>397</v>
      </c>
      <c r="QXO73" s="59" t="s">
        <v>398</v>
      </c>
      <c r="QXR73" s="59">
        <v>136942.87</v>
      </c>
      <c r="QXS73" s="59">
        <v>7</v>
      </c>
      <c r="QXT73" s="59">
        <v>44368</v>
      </c>
      <c r="QXU73" s="59" t="s">
        <v>396</v>
      </c>
      <c r="QXV73" s="59" t="s">
        <v>397</v>
      </c>
      <c r="QXW73" s="59" t="s">
        <v>398</v>
      </c>
      <c r="QXZ73" s="59">
        <v>136942.87</v>
      </c>
      <c r="QYA73" s="59">
        <v>7</v>
      </c>
      <c r="QYB73" s="59">
        <v>44368</v>
      </c>
      <c r="QYC73" s="59" t="s">
        <v>396</v>
      </c>
      <c r="QYD73" s="59" t="s">
        <v>397</v>
      </c>
      <c r="QYE73" s="59" t="s">
        <v>398</v>
      </c>
      <c r="QYH73" s="59">
        <v>136942.87</v>
      </c>
      <c r="QYI73" s="59">
        <v>7</v>
      </c>
      <c r="QYJ73" s="59">
        <v>44368</v>
      </c>
      <c r="QYK73" s="59" t="s">
        <v>396</v>
      </c>
      <c r="QYL73" s="59" t="s">
        <v>397</v>
      </c>
      <c r="QYM73" s="59" t="s">
        <v>398</v>
      </c>
      <c r="QYP73" s="59">
        <v>136942.87</v>
      </c>
      <c r="QYQ73" s="59">
        <v>7</v>
      </c>
      <c r="QYR73" s="59">
        <v>44368</v>
      </c>
      <c r="QYS73" s="59" t="s">
        <v>396</v>
      </c>
      <c r="QYT73" s="59" t="s">
        <v>397</v>
      </c>
      <c r="QYU73" s="59" t="s">
        <v>398</v>
      </c>
      <c r="QYX73" s="59">
        <v>136942.87</v>
      </c>
      <c r="QYY73" s="59">
        <v>7</v>
      </c>
      <c r="QYZ73" s="59">
        <v>44368</v>
      </c>
      <c r="QZA73" s="59" t="s">
        <v>396</v>
      </c>
      <c r="QZB73" s="59" t="s">
        <v>397</v>
      </c>
      <c r="QZC73" s="59" t="s">
        <v>398</v>
      </c>
      <c r="QZF73" s="59">
        <v>136942.87</v>
      </c>
      <c r="QZG73" s="59">
        <v>7</v>
      </c>
      <c r="QZH73" s="59">
        <v>44368</v>
      </c>
      <c r="QZI73" s="59" t="s">
        <v>396</v>
      </c>
      <c r="QZJ73" s="59" t="s">
        <v>397</v>
      </c>
      <c r="QZK73" s="59" t="s">
        <v>398</v>
      </c>
      <c r="QZN73" s="59">
        <v>136942.87</v>
      </c>
      <c r="QZO73" s="59">
        <v>7</v>
      </c>
      <c r="QZP73" s="59">
        <v>44368</v>
      </c>
      <c r="QZQ73" s="59" t="s">
        <v>396</v>
      </c>
      <c r="QZR73" s="59" t="s">
        <v>397</v>
      </c>
      <c r="QZS73" s="59" t="s">
        <v>398</v>
      </c>
      <c r="QZV73" s="59">
        <v>136942.87</v>
      </c>
      <c r="QZW73" s="59">
        <v>7</v>
      </c>
      <c r="QZX73" s="59">
        <v>44368</v>
      </c>
      <c r="QZY73" s="59" t="s">
        <v>396</v>
      </c>
      <c r="QZZ73" s="59" t="s">
        <v>397</v>
      </c>
      <c r="RAA73" s="59" t="s">
        <v>398</v>
      </c>
      <c r="RAD73" s="59">
        <v>136942.87</v>
      </c>
      <c r="RAE73" s="59">
        <v>7</v>
      </c>
      <c r="RAF73" s="59">
        <v>44368</v>
      </c>
      <c r="RAG73" s="59" t="s">
        <v>396</v>
      </c>
      <c r="RAH73" s="59" t="s">
        <v>397</v>
      </c>
      <c r="RAI73" s="59" t="s">
        <v>398</v>
      </c>
      <c r="RAL73" s="59">
        <v>136942.87</v>
      </c>
      <c r="RAM73" s="59">
        <v>7</v>
      </c>
      <c r="RAN73" s="59">
        <v>44368</v>
      </c>
      <c r="RAO73" s="59" t="s">
        <v>396</v>
      </c>
      <c r="RAP73" s="59" t="s">
        <v>397</v>
      </c>
      <c r="RAQ73" s="59" t="s">
        <v>398</v>
      </c>
      <c r="RAT73" s="59">
        <v>136942.87</v>
      </c>
      <c r="RAU73" s="59">
        <v>7</v>
      </c>
      <c r="RAV73" s="59">
        <v>44368</v>
      </c>
      <c r="RAW73" s="59" t="s">
        <v>396</v>
      </c>
      <c r="RAX73" s="59" t="s">
        <v>397</v>
      </c>
      <c r="RAY73" s="59" t="s">
        <v>398</v>
      </c>
      <c r="RBB73" s="59">
        <v>136942.87</v>
      </c>
      <c r="RBC73" s="59">
        <v>7</v>
      </c>
      <c r="RBD73" s="59">
        <v>44368</v>
      </c>
      <c r="RBE73" s="59" t="s">
        <v>396</v>
      </c>
      <c r="RBF73" s="59" t="s">
        <v>397</v>
      </c>
      <c r="RBG73" s="59" t="s">
        <v>398</v>
      </c>
      <c r="RBJ73" s="59">
        <v>136942.87</v>
      </c>
      <c r="RBK73" s="59">
        <v>7</v>
      </c>
      <c r="RBL73" s="59">
        <v>44368</v>
      </c>
      <c r="RBM73" s="59" t="s">
        <v>396</v>
      </c>
      <c r="RBN73" s="59" t="s">
        <v>397</v>
      </c>
      <c r="RBO73" s="59" t="s">
        <v>398</v>
      </c>
      <c r="RBR73" s="59">
        <v>136942.87</v>
      </c>
      <c r="RBS73" s="59">
        <v>7</v>
      </c>
      <c r="RBT73" s="59">
        <v>44368</v>
      </c>
      <c r="RBU73" s="59" t="s">
        <v>396</v>
      </c>
      <c r="RBV73" s="59" t="s">
        <v>397</v>
      </c>
      <c r="RBW73" s="59" t="s">
        <v>398</v>
      </c>
      <c r="RBZ73" s="59">
        <v>136942.87</v>
      </c>
      <c r="RCA73" s="59">
        <v>7</v>
      </c>
      <c r="RCB73" s="59">
        <v>44368</v>
      </c>
      <c r="RCC73" s="59" t="s">
        <v>396</v>
      </c>
      <c r="RCD73" s="59" t="s">
        <v>397</v>
      </c>
      <c r="RCE73" s="59" t="s">
        <v>398</v>
      </c>
      <c r="RCH73" s="59">
        <v>136942.87</v>
      </c>
      <c r="RCI73" s="59">
        <v>7</v>
      </c>
      <c r="RCJ73" s="59">
        <v>44368</v>
      </c>
      <c r="RCK73" s="59" t="s">
        <v>396</v>
      </c>
      <c r="RCL73" s="59" t="s">
        <v>397</v>
      </c>
      <c r="RCM73" s="59" t="s">
        <v>398</v>
      </c>
      <c r="RCP73" s="59">
        <v>136942.87</v>
      </c>
      <c r="RCQ73" s="59">
        <v>7</v>
      </c>
      <c r="RCR73" s="59">
        <v>44368</v>
      </c>
      <c r="RCS73" s="59" t="s">
        <v>396</v>
      </c>
      <c r="RCT73" s="59" t="s">
        <v>397</v>
      </c>
      <c r="RCU73" s="59" t="s">
        <v>398</v>
      </c>
      <c r="RCX73" s="59">
        <v>136942.87</v>
      </c>
      <c r="RCY73" s="59">
        <v>7</v>
      </c>
      <c r="RCZ73" s="59">
        <v>44368</v>
      </c>
      <c r="RDA73" s="59" t="s">
        <v>396</v>
      </c>
      <c r="RDB73" s="59" t="s">
        <v>397</v>
      </c>
      <c r="RDC73" s="59" t="s">
        <v>398</v>
      </c>
      <c r="RDF73" s="59">
        <v>136942.87</v>
      </c>
      <c r="RDG73" s="59">
        <v>7</v>
      </c>
      <c r="RDH73" s="59">
        <v>44368</v>
      </c>
      <c r="RDI73" s="59" t="s">
        <v>396</v>
      </c>
      <c r="RDJ73" s="59" t="s">
        <v>397</v>
      </c>
      <c r="RDK73" s="59" t="s">
        <v>398</v>
      </c>
      <c r="RDN73" s="59">
        <v>136942.87</v>
      </c>
      <c r="RDO73" s="59">
        <v>7</v>
      </c>
      <c r="RDP73" s="59">
        <v>44368</v>
      </c>
      <c r="RDQ73" s="59" t="s">
        <v>396</v>
      </c>
      <c r="RDR73" s="59" t="s">
        <v>397</v>
      </c>
      <c r="RDS73" s="59" t="s">
        <v>398</v>
      </c>
      <c r="RDV73" s="59">
        <v>136942.87</v>
      </c>
      <c r="RDW73" s="59">
        <v>7</v>
      </c>
      <c r="RDX73" s="59">
        <v>44368</v>
      </c>
      <c r="RDY73" s="59" t="s">
        <v>396</v>
      </c>
      <c r="RDZ73" s="59" t="s">
        <v>397</v>
      </c>
      <c r="REA73" s="59" t="s">
        <v>398</v>
      </c>
      <c r="RED73" s="59">
        <v>136942.87</v>
      </c>
      <c r="REE73" s="59">
        <v>7</v>
      </c>
      <c r="REF73" s="59">
        <v>44368</v>
      </c>
      <c r="REG73" s="59" t="s">
        <v>396</v>
      </c>
      <c r="REH73" s="59" t="s">
        <v>397</v>
      </c>
      <c r="REI73" s="59" t="s">
        <v>398</v>
      </c>
      <c r="REL73" s="59">
        <v>136942.87</v>
      </c>
      <c r="REM73" s="59">
        <v>7</v>
      </c>
      <c r="REN73" s="59">
        <v>44368</v>
      </c>
      <c r="REO73" s="59" t="s">
        <v>396</v>
      </c>
      <c r="REP73" s="59" t="s">
        <v>397</v>
      </c>
      <c r="REQ73" s="59" t="s">
        <v>398</v>
      </c>
      <c r="RET73" s="59">
        <v>136942.87</v>
      </c>
      <c r="REU73" s="59">
        <v>7</v>
      </c>
      <c r="REV73" s="59">
        <v>44368</v>
      </c>
      <c r="REW73" s="59" t="s">
        <v>396</v>
      </c>
      <c r="REX73" s="59" t="s">
        <v>397</v>
      </c>
      <c r="REY73" s="59" t="s">
        <v>398</v>
      </c>
      <c r="RFB73" s="59">
        <v>136942.87</v>
      </c>
      <c r="RFC73" s="59">
        <v>7</v>
      </c>
      <c r="RFD73" s="59">
        <v>44368</v>
      </c>
      <c r="RFE73" s="59" t="s">
        <v>396</v>
      </c>
      <c r="RFF73" s="59" t="s">
        <v>397</v>
      </c>
      <c r="RFG73" s="59" t="s">
        <v>398</v>
      </c>
      <c r="RFJ73" s="59">
        <v>136942.87</v>
      </c>
      <c r="RFK73" s="59">
        <v>7</v>
      </c>
      <c r="RFL73" s="59">
        <v>44368</v>
      </c>
      <c r="RFM73" s="59" t="s">
        <v>396</v>
      </c>
      <c r="RFN73" s="59" t="s">
        <v>397</v>
      </c>
      <c r="RFO73" s="59" t="s">
        <v>398</v>
      </c>
      <c r="RFR73" s="59">
        <v>136942.87</v>
      </c>
      <c r="RFS73" s="59">
        <v>7</v>
      </c>
      <c r="RFT73" s="59">
        <v>44368</v>
      </c>
      <c r="RFU73" s="59" t="s">
        <v>396</v>
      </c>
      <c r="RFV73" s="59" t="s">
        <v>397</v>
      </c>
      <c r="RFW73" s="59" t="s">
        <v>398</v>
      </c>
      <c r="RFZ73" s="59">
        <v>136942.87</v>
      </c>
      <c r="RGA73" s="59">
        <v>7</v>
      </c>
      <c r="RGB73" s="59">
        <v>44368</v>
      </c>
      <c r="RGC73" s="59" t="s">
        <v>396</v>
      </c>
      <c r="RGD73" s="59" t="s">
        <v>397</v>
      </c>
      <c r="RGE73" s="59" t="s">
        <v>398</v>
      </c>
      <c r="RGH73" s="59">
        <v>136942.87</v>
      </c>
      <c r="RGI73" s="59">
        <v>7</v>
      </c>
      <c r="RGJ73" s="59">
        <v>44368</v>
      </c>
      <c r="RGK73" s="59" t="s">
        <v>396</v>
      </c>
      <c r="RGL73" s="59" t="s">
        <v>397</v>
      </c>
      <c r="RGM73" s="59" t="s">
        <v>398</v>
      </c>
      <c r="RGP73" s="59">
        <v>136942.87</v>
      </c>
      <c r="RGQ73" s="59">
        <v>7</v>
      </c>
      <c r="RGR73" s="59">
        <v>44368</v>
      </c>
      <c r="RGS73" s="59" t="s">
        <v>396</v>
      </c>
      <c r="RGT73" s="59" t="s">
        <v>397</v>
      </c>
      <c r="RGU73" s="59" t="s">
        <v>398</v>
      </c>
      <c r="RGX73" s="59">
        <v>136942.87</v>
      </c>
      <c r="RGY73" s="59">
        <v>7</v>
      </c>
      <c r="RGZ73" s="59">
        <v>44368</v>
      </c>
      <c r="RHA73" s="59" t="s">
        <v>396</v>
      </c>
      <c r="RHB73" s="59" t="s">
        <v>397</v>
      </c>
      <c r="RHC73" s="59" t="s">
        <v>398</v>
      </c>
      <c r="RHF73" s="59">
        <v>136942.87</v>
      </c>
      <c r="RHG73" s="59">
        <v>7</v>
      </c>
      <c r="RHH73" s="59">
        <v>44368</v>
      </c>
      <c r="RHI73" s="59" t="s">
        <v>396</v>
      </c>
      <c r="RHJ73" s="59" t="s">
        <v>397</v>
      </c>
      <c r="RHK73" s="59" t="s">
        <v>398</v>
      </c>
      <c r="RHN73" s="59">
        <v>136942.87</v>
      </c>
      <c r="RHO73" s="59">
        <v>7</v>
      </c>
      <c r="RHP73" s="59">
        <v>44368</v>
      </c>
      <c r="RHQ73" s="59" t="s">
        <v>396</v>
      </c>
      <c r="RHR73" s="59" t="s">
        <v>397</v>
      </c>
      <c r="RHS73" s="59" t="s">
        <v>398</v>
      </c>
      <c r="RHV73" s="59">
        <v>136942.87</v>
      </c>
      <c r="RHW73" s="59">
        <v>7</v>
      </c>
      <c r="RHX73" s="59">
        <v>44368</v>
      </c>
      <c r="RHY73" s="59" t="s">
        <v>396</v>
      </c>
      <c r="RHZ73" s="59" t="s">
        <v>397</v>
      </c>
      <c r="RIA73" s="59" t="s">
        <v>398</v>
      </c>
      <c r="RID73" s="59">
        <v>136942.87</v>
      </c>
      <c r="RIE73" s="59">
        <v>7</v>
      </c>
      <c r="RIF73" s="59">
        <v>44368</v>
      </c>
      <c r="RIG73" s="59" t="s">
        <v>396</v>
      </c>
      <c r="RIH73" s="59" t="s">
        <v>397</v>
      </c>
      <c r="RII73" s="59" t="s">
        <v>398</v>
      </c>
      <c r="RIL73" s="59">
        <v>136942.87</v>
      </c>
      <c r="RIM73" s="59">
        <v>7</v>
      </c>
      <c r="RIN73" s="59">
        <v>44368</v>
      </c>
      <c r="RIO73" s="59" t="s">
        <v>396</v>
      </c>
      <c r="RIP73" s="59" t="s">
        <v>397</v>
      </c>
      <c r="RIQ73" s="59" t="s">
        <v>398</v>
      </c>
      <c r="RIT73" s="59">
        <v>136942.87</v>
      </c>
      <c r="RIU73" s="59">
        <v>7</v>
      </c>
      <c r="RIV73" s="59">
        <v>44368</v>
      </c>
      <c r="RIW73" s="59" t="s">
        <v>396</v>
      </c>
      <c r="RIX73" s="59" t="s">
        <v>397</v>
      </c>
      <c r="RIY73" s="59" t="s">
        <v>398</v>
      </c>
      <c r="RJB73" s="59">
        <v>136942.87</v>
      </c>
      <c r="RJC73" s="59">
        <v>7</v>
      </c>
      <c r="RJD73" s="59">
        <v>44368</v>
      </c>
      <c r="RJE73" s="59" t="s">
        <v>396</v>
      </c>
      <c r="RJF73" s="59" t="s">
        <v>397</v>
      </c>
      <c r="RJG73" s="59" t="s">
        <v>398</v>
      </c>
      <c r="RJJ73" s="59">
        <v>136942.87</v>
      </c>
      <c r="RJK73" s="59">
        <v>7</v>
      </c>
      <c r="RJL73" s="59">
        <v>44368</v>
      </c>
      <c r="RJM73" s="59" t="s">
        <v>396</v>
      </c>
      <c r="RJN73" s="59" t="s">
        <v>397</v>
      </c>
      <c r="RJO73" s="59" t="s">
        <v>398</v>
      </c>
      <c r="RJR73" s="59">
        <v>136942.87</v>
      </c>
      <c r="RJS73" s="59">
        <v>7</v>
      </c>
      <c r="RJT73" s="59">
        <v>44368</v>
      </c>
      <c r="RJU73" s="59" t="s">
        <v>396</v>
      </c>
      <c r="RJV73" s="59" t="s">
        <v>397</v>
      </c>
      <c r="RJW73" s="59" t="s">
        <v>398</v>
      </c>
      <c r="RJZ73" s="59">
        <v>136942.87</v>
      </c>
      <c r="RKA73" s="59">
        <v>7</v>
      </c>
      <c r="RKB73" s="59">
        <v>44368</v>
      </c>
      <c r="RKC73" s="59" t="s">
        <v>396</v>
      </c>
      <c r="RKD73" s="59" t="s">
        <v>397</v>
      </c>
      <c r="RKE73" s="59" t="s">
        <v>398</v>
      </c>
      <c r="RKH73" s="59">
        <v>136942.87</v>
      </c>
      <c r="RKI73" s="59">
        <v>7</v>
      </c>
      <c r="RKJ73" s="59">
        <v>44368</v>
      </c>
      <c r="RKK73" s="59" t="s">
        <v>396</v>
      </c>
      <c r="RKL73" s="59" t="s">
        <v>397</v>
      </c>
      <c r="RKM73" s="59" t="s">
        <v>398</v>
      </c>
      <c r="RKP73" s="59">
        <v>136942.87</v>
      </c>
      <c r="RKQ73" s="59">
        <v>7</v>
      </c>
      <c r="RKR73" s="59">
        <v>44368</v>
      </c>
      <c r="RKS73" s="59" t="s">
        <v>396</v>
      </c>
      <c r="RKT73" s="59" t="s">
        <v>397</v>
      </c>
      <c r="RKU73" s="59" t="s">
        <v>398</v>
      </c>
      <c r="RKX73" s="59">
        <v>136942.87</v>
      </c>
      <c r="RKY73" s="59">
        <v>7</v>
      </c>
      <c r="RKZ73" s="59">
        <v>44368</v>
      </c>
      <c r="RLA73" s="59" t="s">
        <v>396</v>
      </c>
      <c r="RLB73" s="59" t="s">
        <v>397</v>
      </c>
      <c r="RLC73" s="59" t="s">
        <v>398</v>
      </c>
      <c r="RLF73" s="59">
        <v>136942.87</v>
      </c>
      <c r="RLG73" s="59">
        <v>7</v>
      </c>
      <c r="RLH73" s="59">
        <v>44368</v>
      </c>
      <c r="RLI73" s="59" t="s">
        <v>396</v>
      </c>
      <c r="RLJ73" s="59" t="s">
        <v>397</v>
      </c>
      <c r="RLK73" s="59" t="s">
        <v>398</v>
      </c>
      <c r="RLN73" s="59">
        <v>136942.87</v>
      </c>
      <c r="RLO73" s="59">
        <v>7</v>
      </c>
      <c r="RLP73" s="59">
        <v>44368</v>
      </c>
      <c r="RLQ73" s="59" t="s">
        <v>396</v>
      </c>
      <c r="RLR73" s="59" t="s">
        <v>397</v>
      </c>
      <c r="RLS73" s="59" t="s">
        <v>398</v>
      </c>
      <c r="RLV73" s="59">
        <v>136942.87</v>
      </c>
      <c r="RLW73" s="59">
        <v>7</v>
      </c>
      <c r="RLX73" s="59">
        <v>44368</v>
      </c>
      <c r="RLY73" s="59" t="s">
        <v>396</v>
      </c>
      <c r="RLZ73" s="59" t="s">
        <v>397</v>
      </c>
      <c r="RMA73" s="59" t="s">
        <v>398</v>
      </c>
      <c r="RMD73" s="59">
        <v>136942.87</v>
      </c>
      <c r="RME73" s="59">
        <v>7</v>
      </c>
      <c r="RMF73" s="59">
        <v>44368</v>
      </c>
      <c r="RMG73" s="59" t="s">
        <v>396</v>
      </c>
      <c r="RMH73" s="59" t="s">
        <v>397</v>
      </c>
      <c r="RMI73" s="59" t="s">
        <v>398</v>
      </c>
      <c r="RML73" s="59">
        <v>136942.87</v>
      </c>
      <c r="RMM73" s="59">
        <v>7</v>
      </c>
      <c r="RMN73" s="59">
        <v>44368</v>
      </c>
      <c r="RMO73" s="59" t="s">
        <v>396</v>
      </c>
      <c r="RMP73" s="59" t="s">
        <v>397</v>
      </c>
      <c r="RMQ73" s="59" t="s">
        <v>398</v>
      </c>
      <c r="RMT73" s="59">
        <v>136942.87</v>
      </c>
      <c r="RMU73" s="59">
        <v>7</v>
      </c>
      <c r="RMV73" s="59">
        <v>44368</v>
      </c>
      <c r="RMW73" s="59" t="s">
        <v>396</v>
      </c>
      <c r="RMX73" s="59" t="s">
        <v>397</v>
      </c>
      <c r="RMY73" s="59" t="s">
        <v>398</v>
      </c>
      <c r="RNB73" s="59">
        <v>136942.87</v>
      </c>
      <c r="RNC73" s="59">
        <v>7</v>
      </c>
      <c r="RND73" s="59">
        <v>44368</v>
      </c>
      <c r="RNE73" s="59" t="s">
        <v>396</v>
      </c>
      <c r="RNF73" s="59" t="s">
        <v>397</v>
      </c>
      <c r="RNG73" s="59" t="s">
        <v>398</v>
      </c>
      <c r="RNJ73" s="59">
        <v>136942.87</v>
      </c>
      <c r="RNK73" s="59">
        <v>7</v>
      </c>
      <c r="RNL73" s="59">
        <v>44368</v>
      </c>
      <c r="RNM73" s="59" t="s">
        <v>396</v>
      </c>
      <c r="RNN73" s="59" t="s">
        <v>397</v>
      </c>
      <c r="RNO73" s="59" t="s">
        <v>398</v>
      </c>
      <c r="RNR73" s="59">
        <v>136942.87</v>
      </c>
      <c r="RNS73" s="59">
        <v>7</v>
      </c>
      <c r="RNT73" s="59">
        <v>44368</v>
      </c>
      <c r="RNU73" s="59" t="s">
        <v>396</v>
      </c>
      <c r="RNV73" s="59" t="s">
        <v>397</v>
      </c>
      <c r="RNW73" s="59" t="s">
        <v>398</v>
      </c>
      <c r="RNZ73" s="59">
        <v>136942.87</v>
      </c>
      <c r="ROA73" s="59">
        <v>7</v>
      </c>
      <c r="ROB73" s="59">
        <v>44368</v>
      </c>
      <c r="ROC73" s="59" t="s">
        <v>396</v>
      </c>
      <c r="ROD73" s="59" t="s">
        <v>397</v>
      </c>
      <c r="ROE73" s="59" t="s">
        <v>398</v>
      </c>
      <c r="ROH73" s="59">
        <v>136942.87</v>
      </c>
      <c r="ROI73" s="59">
        <v>7</v>
      </c>
      <c r="ROJ73" s="59">
        <v>44368</v>
      </c>
      <c r="ROK73" s="59" t="s">
        <v>396</v>
      </c>
      <c r="ROL73" s="59" t="s">
        <v>397</v>
      </c>
      <c r="ROM73" s="59" t="s">
        <v>398</v>
      </c>
      <c r="ROP73" s="59">
        <v>136942.87</v>
      </c>
      <c r="ROQ73" s="59">
        <v>7</v>
      </c>
      <c r="ROR73" s="59">
        <v>44368</v>
      </c>
      <c r="ROS73" s="59" t="s">
        <v>396</v>
      </c>
      <c r="ROT73" s="59" t="s">
        <v>397</v>
      </c>
      <c r="ROU73" s="59" t="s">
        <v>398</v>
      </c>
      <c r="ROX73" s="59">
        <v>136942.87</v>
      </c>
      <c r="ROY73" s="59">
        <v>7</v>
      </c>
      <c r="ROZ73" s="59">
        <v>44368</v>
      </c>
      <c r="RPA73" s="59" t="s">
        <v>396</v>
      </c>
      <c r="RPB73" s="59" t="s">
        <v>397</v>
      </c>
      <c r="RPC73" s="59" t="s">
        <v>398</v>
      </c>
      <c r="RPF73" s="59">
        <v>136942.87</v>
      </c>
      <c r="RPG73" s="59">
        <v>7</v>
      </c>
      <c r="RPH73" s="59">
        <v>44368</v>
      </c>
      <c r="RPI73" s="59" t="s">
        <v>396</v>
      </c>
      <c r="RPJ73" s="59" t="s">
        <v>397</v>
      </c>
      <c r="RPK73" s="59" t="s">
        <v>398</v>
      </c>
      <c r="RPN73" s="59">
        <v>136942.87</v>
      </c>
      <c r="RPO73" s="59">
        <v>7</v>
      </c>
      <c r="RPP73" s="59">
        <v>44368</v>
      </c>
      <c r="RPQ73" s="59" t="s">
        <v>396</v>
      </c>
      <c r="RPR73" s="59" t="s">
        <v>397</v>
      </c>
      <c r="RPS73" s="59" t="s">
        <v>398</v>
      </c>
      <c r="RPV73" s="59">
        <v>136942.87</v>
      </c>
      <c r="RPW73" s="59">
        <v>7</v>
      </c>
      <c r="RPX73" s="59">
        <v>44368</v>
      </c>
      <c r="RPY73" s="59" t="s">
        <v>396</v>
      </c>
      <c r="RPZ73" s="59" t="s">
        <v>397</v>
      </c>
      <c r="RQA73" s="59" t="s">
        <v>398</v>
      </c>
      <c r="RQD73" s="59">
        <v>136942.87</v>
      </c>
      <c r="RQE73" s="59">
        <v>7</v>
      </c>
      <c r="RQF73" s="59">
        <v>44368</v>
      </c>
      <c r="RQG73" s="59" t="s">
        <v>396</v>
      </c>
      <c r="RQH73" s="59" t="s">
        <v>397</v>
      </c>
      <c r="RQI73" s="59" t="s">
        <v>398</v>
      </c>
      <c r="RQL73" s="59">
        <v>136942.87</v>
      </c>
      <c r="RQM73" s="59">
        <v>7</v>
      </c>
      <c r="RQN73" s="59">
        <v>44368</v>
      </c>
      <c r="RQO73" s="59" t="s">
        <v>396</v>
      </c>
      <c r="RQP73" s="59" t="s">
        <v>397</v>
      </c>
      <c r="RQQ73" s="59" t="s">
        <v>398</v>
      </c>
      <c r="RQT73" s="59">
        <v>136942.87</v>
      </c>
      <c r="RQU73" s="59">
        <v>7</v>
      </c>
      <c r="RQV73" s="59">
        <v>44368</v>
      </c>
      <c r="RQW73" s="59" t="s">
        <v>396</v>
      </c>
      <c r="RQX73" s="59" t="s">
        <v>397</v>
      </c>
      <c r="RQY73" s="59" t="s">
        <v>398</v>
      </c>
      <c r="RRB73" s="59">
        <v>136942.87</v>
      </c>
      <c r="RRC73" s="59">
        <v>7</v>
      </c>
      <c r="RRD73" s="59">
        <v>44368</v>
      </c>
      <c r="RRE73" s="59" t="s">
        <v>396</v>
      </c>
      <c r="RRF73" s="59" t="s">
        <v>397</v>
      </c>
      <c r="RRG73" s="59" t="s">
        <v>398</v>
      </c>
      <c r="RRJ73" s="59">
        <v>136942.87</v>
      </c>
      <c r="RRK73" s="59">
        <v>7</v>
      </c>
      <c r="RRL73" s="59">
        <v>44368</v>
      </c>
      <c r="RRM73" s="59" t="s">
        <v>396</v>
      </c>
      <c r="RRN73" s="59" t="s">
        <v>397</v>
      </c>
      <c r="RRO73" s="59" t="s">
        <v>398</v>
      </c>
      <c r="RRR73" s="59">
        <v>136942.87</v>
      </c>
      <c r="RRS73" s="59">
        <v>7</v>
      </c>
      <c r="RRT73" s="59">
        <v>44368</v>
      </c>
      <c r="RRU73" s="59" t="s">
        <v>396</v>
      </c>
      <c r="RRV73" s="59" t="s">
        <v>397</v>
      </c>
      <c r="RRW73" s="59" t="s">
        <v>398</v>
      </c>
      <c r="RRZ73" s="59">
        <v>136942.87</v>
      </c>
      <c r="RSA73" s="59">
        <v>7</v>
      </c>
      <c r="RSB73" s="59">
        <v>44368</v>
      </c>
      <c r="RSC73" s="59" t="s">
        <v>396</v>
      </c>
      <c r="RSD73" s="59" t="s">
        <v>397</v>
      </c>
      <c r="RSE73" s="59" t="s">
        <v>398</v>
      </c>
      <c r="RSH73" s="59">
        <v>136942.87</v>
      </c>
      <c r="RSI73" s="59">
        <v>7</v>
      </c>
      <c r="RSJ73" s="59">
        <v>44368</v>
      </c>
      <c r="RSK73" s="59" t="s">
        <v>396</v>
      </c>
      <c r="RSL73" s="59" t="s">
        <v>397</v>
      </c>
      <c r="RSM73" s="59" t="s">
        <v>398</v>
      </c>
      <c r="RSP73" s="59">
        <v>136942.87</v>
      </c>
      <c r="RSQ73" s="59">
        <v>7</v>
      </c>
      <c r="RSR73" s="59">
        <v>44368</v>
      </c>
      <c r="RSS73" s="59" t="s">
        <v>396</v>
      </c>
      <c r="RST73" s="59" t="s">
        <v>397</v>
      </c>
      <c r="RSU73" s="59" t="s">
        <v>398</v>
      </c>
      <c r="RSX73" s="59">
        <v>136942.87</v>
      </c>
      <c r="RSY73" s="59">
        <v>7</v>
      </c>
      <c r="RSZ73" s="59">
        <v>44368</v>
      </c>
      <c r="RTA73" s="59" t="s">
        <v>396</v>
      </c>
      <c r="RTB73" s="59" t="s">
        <v>397</v>
      </c>
      <c r="RTC73" s="59" t="s">
        <v>398</v>
      </c>
      <c r="RTF73" s="59">
        <v>136942.87</v>
      </c>
      <c r="RTG73" s="59">
        <v>7</v>
      </c>
      <c r="RTH73" s="59">
        <v>44368</v>
      </c>
      <c r="RTI73" s="59" t="s">
        <v>396</v>
      </c>
      <c r="RTJ73" s="59" t="s">
        <v>397</v>
      </c>
      <c r="RTK73" s="59" t="s">
        <v>398</v>
      </c>
      <c r="RTN73" s="59">
        <v>136942.87</v>
      </c>
      <c r="RTO73" s="59">
        <v>7</v>
      </c>
      <c r="RTP73" s="59">
        <v>44368</v>
      </c>
      <c r="RTQ73" s="59" t="s">
        <v>396</v>
      </c>
      <c r="RTR73" s="59" t="s">
        <v>397</v>
      </c>
      <c r="RTS73" s="59" t="s">
        <v>398</v>
      </c>
      <c r="RTV73" s="59">
        <v>136942.87</v>
      </c>
      <c r="RTW73" s="59">
        <v>7</v>
      </c>
      <c r="RTX73" s="59">
        <v>44368</v>
      </c>
      <c r="RTY73" s="59" t="s">
        <v>396</v>
      </c>
      <c r="RTZ73" s="59" t="s">
        <v>397</v>
      </c>
      <c r="RUA73" s="59" t="s">
        <v>398</v>
      </c>
      <c r="RUD73" s="59">
        <v>136942.87</v>
      </c>
      <c r="RUE73" s="59">
        <v>7</v>
      </c>
      <c r="RUF73" s="59">
        <v>44368</v>
      </c>
      <c r="RUG73" s="59" t="s">
        <v>396</v>
      </c>
      <c r="RUH73" s="59" t="s">
        <v>397</v>
      </c>
      <c r="RUI73" s="59" t="s">
        <v>398</v>
      </c>
      <c r="RUL73" s="59">
        <v>136942.87</v>
      </c>
      <c r="RUM73" s="59">
        <v>7</v>
      </c>
      <c r="RUN73" s="59">
        <v>44368</v>
      </c>
      <c r="RUO73" s="59" t="s">
        <v>396</v>
      </c>
      <c r="RUP73" s="59" t="s">
        <v>397</v>
      </c>
      <c r="RUQ73" s="59" t="s">
        <v>398</v>
      </c>
      <c r="RUT73" s="59">
        <v>136942.87</v>
      </c>
      <c r="RUU73" s="59">
        <v>7</v>
      </c>
      <c r="RUV73" s="59">
        <v>44368</v>
      </c>
      <c r="RUW73" s="59" t="s">
        <v>396</v>
      </c>
      <c r="RUX73" s="59" t="s">
        <v>397</v>
      </c>
      <c r="RUY73" s="59" t="s">
        <v>398</v>
      </c>
      <c r="RVB73" s="59">
        <v>136942.87</v>
      </c>
      <c r="RVC73" s="59">
        <v>7</v>
      </c>
      <c r="RVD73" s="59">
        <v>44368</v>
      </c>
      <c r="RVE73" s="59" t="s">
        <v>396</v>
      </c>
      <c r="RVF73" s="59" t="s">
        <v>397</v>
      </c>
      <c r="RVG73" s="59" t="s">
        <v>398</v>
      </c>
      <c r="RVJ73" s="59">
        <v>136942.87</v>
      </c>
      <c r="RVK73" s="59">
        <v>7</v>
      </c>
      <c r="RVL73" s="59">
        <v>44368</v>
      </c>
      <c r="RVM73" s="59" t="s">
        <v>396</v>
      </c>
      <c r="RVN73" s="59" t="s">
        <v>397</v>
      </c>
      <c r="RVO73" s="59" t="s">
        <v>398</v>
      </c>
      <c r="RVR73" s="59">
        <v>136942.87</v>
      </c>
      <c r="RVS73" s="59">
        <v>7</v>
      </c>
      <c r="RVT73" s="59">
        <v>44368</v>
      </c>
      <c r="RVU73" s="59" t="s">
        <v>396</v>
      </c>
      <c r="RVV73" s="59" t="s">
        <v>397</v>
      </c>
      <c r="RVW73" s="59" t="s">
        <v>398</v>
      </c>
      <c r="RVZ73" s="59">
        <v>136942.87</v>
      </c>
      <c r="RWA73" s="59">
        <v>7</v>
      </c>
      <c r="RWB73" s="59">
        <v>44368</v>
      </c>
      <c r="RWC73" s="59" t="s">
        <v>396</v>
      </c>
      <c r="RWD73" s="59" t="s">
        <v>397</v>
      </c>
      <c r="RWE73" s="59" t="s">
        <v>398</v>
      </c>
      <c r="RWH73" s="59">
        <v>136942.87</v>
      </c>
      <c r="RWI73" s="59">
        <v>7</v>
      </c>
      <c r="RWJ73" s="59">
        <v>44368</v>
      </c>
      <c r="RWK73" s="59" t="s">
        <v>396</v>
      </c>
      <c r="RWL73" s="59" t="s">
        <v>397</v>
      </c>
      <c r="RWM73" s="59" t="s">
        <v>398</v>
      </c>
      <c r="RWP73" s="59">
        <v>136942.87</v>
      </c>
      <c r="RWQ73" s="59">
        <v>7</v>
      </c>
      <c r="RWR73" s="59">
        <v>44368</v>
      </c>
      <c r="RWS73" s="59" t="s">
        <v>396</v>
      </c>
      <c r="RWT73" s="59" t="s">
        <v>397</v>
      </c>
      <c r="RWU73" s="59" t="s">
        <v>398</v>
      </c>
      <c r="RWX73" s="59">
        <v>136942.87</v>
      </c>
      <c r="RWY73" s="59">
        <v>7</v>
      </c>
      <c r="RWZ73" s="59">
        <v>44368</v>
      </c>
      <c r="RXA73" s="59" t="s">
        <v>396</v>
      </c>
      <c r="RXB73" s="59" t="s">
        <v>397</v>
      </c>
      <c r="RXC73" s="59" t="s">
        <v>398</v>
      </c>
      <c r="RXF73" s="59">
        <v>136942.87</v>
      </c>
      <c r="RXG73" s="59">
        <v>7</v>
      </c>
      <c r="RXH73" s="59">
        <v>44368</v>
      </c>
      <c r="RXI73" s="59" t="s">
        <v>396</v>
      </c>
      <c r="RXJ73" s="59" t="s">
        <v>397</v>
      </c>
      <c r="RXK73" s="59" t="s">
        <v>398</v>
      </c>
      <c r="RXN73" s="59">
        <v>136942.87</v>
      </c>
      <c r="RXO73" s="59">
        <v>7</v>
      </c>
      <c r="RXP73" s="59">
        <v>44368</v>
      </c>
      <c r="RXQ73" s="59" t="s">
        <v>396</v>
      </c>
      <c r="RXR73" s="59" t="s">
        <v>397</v>
      </c>
      <c r="RXS73" s="59" t="s">
        <v>398</v>
      </c>
      <c r="RXV73" s="59">
        <v>136942.87</v>
      </c>
      <c r="RXW73" s="59">
        <v>7</v>
      </c>
      <c r="RXX73" s="59">
        <v>44368</v>
      </c>
      <c r="RXY73" s="59" t="s">
        <v>396</v>
      </c>
      <c r="RXZ73" s="59" t="s">
        <v>397</v>
      </c>
      <c r="RYA73" s="59" t="s">
        <v>398</v>
      </c>
      <c r="RYD73" s="59">
        <v>136942.87</v>
      </c>
      <c r="RYE73" s="59">
        <v>7</v>
      </c>
      <c r="RYF73" s="59">
        <v>44368</v>
      </c>
      <c r="RYG73" s="59" t="s">
        <v>396</v>
      </c>
      <c r="RYH73" s="59" t="s">
        <v>397</v>
      </c>
      <c r="RYI73" s="59" t="s">
        <v>398</v>
      </c>
      <c r="RYL73" s="59">
        <v>136942.87</v>
      </c>
      <c r="RYM73" s="59">
        <v>7</v>
      </c>
      <c r="RYN73" s="59">
        <v>44368</v>
      </c>
      <c r="RYO73" s="59" t="s">
        <v>396</v>
      </c>
      <c r="RYP73" s="59" t="s">
        <v>397</v>
      </c>
      <c r="RYQ73" s="59" t="s">
        <v>398</v>
      </c>
      <c r="RYT73" s="59">
        <v>136942.87</v>
      </c>
      <c r="RYU73" s="59">
        <v>7</v>
      </c>
      <c r="RYV73" s="59">
        <v>44368</v>
      </c>
      <c r="RYW73" s="59" t="s">
        <v>396</v>
      </c>
      <c r="RYX73" s="59" t="s">
        <v>397</v>
      </c>
      <c r="RYY73" s="59" t="s">
        <v>398</v>
      </c>
      <c r="RZB73" s="59">
        <v>136942.87</v>
      </c>
      <c r="RZC73" s="59">
        <v>7</v>
      </c>
      <c r="RZD73" s="59">
        <v>44368</v>
      </c>
      <c r="RZE73" s="59" t="s">
        <v>396</v>
      </c>
      <c r="RZF73" s="59" t="s">
        <v>397</v>
      </c>
      <c r="RZG73" s="59" t="s">
        <v>398</v>
      </c>
      <c r="RZJ73" s="59">
        <v>136942.87</v>
      </c>
      <c r="RZK73" s="59">
        <v>7</v>
      </c>
      <c r="RZL73" s="59">
        <v>44368</v>
      </c>
      <c r="RZM73" s="59" t="s">
        <v>396</v>
      </c>
      <c r="RZN73" s="59" t="s">
        <v>397</v>
      </c>
      <c r="RZO73" s="59" t="s">
        <v>398</v>
      </c>
      <c r="RZR73" s="59">
        <v>136942.87</v>
      </c>
      <c r="RZS73" s="59">
        <v>7</v>
      </c>
      <c r="RZT73" s="59">
        <v>44368</v>
      </c>
      <c r="RZU73" s="59" t="s">
        <v>396</v>
      </c>
      <c r="RZV73" s="59" t="s">
        <v>397</v>
      </c>
      <c r="RZW73" s="59" t="s">
        <v>398</v>
      </c>
      <c r="RZZ73" s="59">
        <v>136942.87</v>
      </c>
      <c r="SAA73" s="59">
        <v>7</v>
      </c>
      <c r="SAB73" s="59">
        <v>44368</v>
      </c>
      <c r="SAC73" s="59" t="s">
        <v>396</v>
      </c>
      <c r="SAD73" s="59" t="s">
        <v>397</v>
      </c>
      <c r="SAE73" s="59" t="s">
        <v>398</v>
      </c>
      <c r="SAH73" s="59">
        <v>136942.87</v>
      </c>
      <c r="SAI73" s="59">
        <v>7</v>
      </c>
      <c r="SAJ73" s="59">
        <v>44368</v>
      </c>
      <c r="SAK73" s="59" t="s">
        <v>396</v>
      </c>
      <c r="SAL73" s="59" t="s">
        <v>397</v>
      </c>
      <c r="SAM73" s="59" t="s">
        <v>398</v>
      </c>
      <c r="SAP73" s="59">
        <v>136942.87</v>
      </c>
      <c r="SAQ73" s="59">
        <v>7</v>
      </c>
      <c r="SAR73" s="59">
        <v>44368</v>
      </c>
      <c r="SAS73" s="59" t="s">
        <v>396</v>
      </c>
      <c r="SAT73" s="59" t="s">
        <v>397</v>
      </c>
      <c r="SAU73" s="59" t="s">
        <v>398</v>
      </c>
      <c r="SAX73" s="59">
        <v>136942.87</v>
      </c>
      <c r="SAY73" s="59">
        <v>7</v>
      </c>
      <c r="SAZ73" s="59">
        <v>44368</v>
      </c>
      <c r="SBA73" s="59" t="s">
        <v>396</v>
      </c>
      <c r="SBB73" s="59" t="s">
        <v>397</v>
      </c>
      <c r="SBC73" s="59" t="s">
        <v>398</v>
      </c>
      <c r="SBF73" s="59">
        <v>136942.87</v>
      </c>
      <c r="SBG73" s="59">
        <v>7</v>
      </c>
      <c r="SBH73" s="59">
        <v>44368</v>
      </c>
      <c r="SBI73" s="59" t="s">
        <v>396</v>
      </c>
      <c r="SBJ73" s="59" t="s">
        <v>397</v>
      </c>
      <c r="SBK73" s="59" t="s">
        <v>398</v>
      </c>
      <c r="SBN73" s="59">
        <v>136942.87</v>
      </c>
      <c r="SBO73" s="59">
        <v>7</v>
      </c>
      <c r="SBP73" s="59">
        <v>44368</v>
      </c>
      <c r="SBQ73" s="59" t="s">
        <v>396</v>
      </c>
      <c r="SBR73" s="59" t="s">
        <v>397</v>
      </c>
      <c r="SBS73" s="59" t="s">
        <v>398</v>
      </c>
      <c r="SBV73" s="59">
        <v>136942.87</v>
      </c>
      <c r="SBW73" s="59">
        <v>7</v>
      </c>
      <c r="SBX73" s="59">
        <v>44368</v>
      </c>
      <c r="SBY73" s="59" t="s">
        <v>396</v>
      </c>
      <c r="SBZ73" s="59" t="s">
        <v>397</v>
      </c>
      <c r="SCA73" s="59" t="s">
        <v>398</v>
      </c>
      <c r="SCD73" s="59">
        <v>136942.87</v>
      </c>
      <c r="SCE73" s="59">
        <v>7</v>
      </c>
      <c r="SCF73" s="59">
        <v>44368</v>
      </c>
      <c r="SCG73" s="59" t="s">
        <v>396</v>
      </c>
      <c r="SCH73" s="59" t="s">
        <v>397</v>
      </c>
      <c r="SCI73" s="59" t="s">
        <v>398</v>
      </c>
      <c r="SCL73" s="59">
        <v>136942.87</v>
      </c>
      <c r="SCM73" s="59">
        <v>7</v>
      </c>
      <c r="SCN73" s="59">
        <v>44368</v>
      </c>
      <c r="SCO73" s="59" t="s">
        <v>396</v>
      </c>
      <c r="SCP73" s="59" t="s">
        <v>397</v>
      </c>
      <c r="SCQ73" s="59" t="s">
        <v>398</v>
      </c>
      <c r="SCT73" s="59">
        <v>136942.87</v>
      </c>
      <c r="SCU73" s="59">
        <v>7</v>
      </c>
      <c r="SCV73" s="59">
        <v>44368</v>
      </c>
      <c r="SCW73" s="59" t="s">
        <v>396</v>
      </c>
      <c r="SCX73" s="59" t="s">
        <v>397</v>
      </c>
      <c r="SCY73" s="59" t="s">
        <v>398</v>
      </c>
      <c r="SDB73" s="59">
        <v>136942.87</v>
      </c>
      <c r="SDC73" s="59">
        <v>7</v>
      </c>
      <c r="SDD73" s="59">
        <v>44368</v>
      </c>
      <c r="SDE73" s="59" t="s">
        <v>396</v>
      </c>
      <c r="SDF73" s="59" t="s">
        <v>397</v>
      </c>
      <c r="SDG73" s="59" t="s">
        <v>398</v>
      </c>
      <c r="SDJ73" s="59">
        <v>136942.87</v>
      </c>
      <c r="SDK73" s="59">
        <v>7</v>
      </c>
      <c r="SDL73" s="59">
        <v>44368</v>
      </c>
      <c r="SDM73" s="59" t="s">
        <v>396</v>
      </c>
      <c r="SDN73" s="59" t="s">
        <v>397</v>
      </c>
      <c r="SDO73" s="59" t="s">
        <v>398</v>
      </c>
      <c r="SDR73" s="59">
        <v>136942.87</v>
      </c>
      <c r="SDS73" s="59">
        <v>7</v>
      </c>
      <c r="SDT73" s="59">
        <v>44368</v>
      </c>
      <c r="SDU73" s="59" t="s">
        <v>396</v>
      </c>
      <c r="SDV73" s="59" t="s">
        <v>397</v>
      </c>
      <c r="SDW73" s="59" t="s">
        <v>398</v>
      </c>
      <c r="SDZ73" s="59">
        <v>136942.87</v>
      </c>
      <c r="SEA73" s="59">
        <v>7</v>
      </c>
      <c r="SEB73" s="59">
        <v>44368</v>
      </c>
      <c r="SEC73" s="59" t="s">
        <v>396</v>
      </c>
      <c r="SED73" s="59" t="s">
        <v>397</v>
      </c>
      <c r="SEE73" s="59" t="s">
        <v>398</v>
      </c>
      <c r="SEH73" s="59">
        <v>136942.87</v>
      </c>
      <c r="SEI73" s="59">
        <v>7</v>
      </c>
      <c r="SEJ73" s="59">
        <v>44368</v>
      </c>
      <c r="SEK73" s="59" t="s">
        <v>396</v>
      </c>
      <c r="SEL73" s="59" t="s">
        <v>397</v>
      </c>
      <c r="SEM73" s="59" t="s">
        <v>398</v>
      </c>
      <c r="SEP73" s="59">
        <v>136942.87</v>
      </c>
      <c r="SEQ73" s="59">
        <v>7</v>
      </c>
      <c r="SER73" s="59">
        <v>44368</v>
      </c>
      <c r="SES73" s="59" t="s">
        <v>396</v>
      </c>
      <c r="SET73" s="59" t="s">
        <v>397</v>
      </c>
      <c r="SEU73" s="59" t="s">
        <v>398</v>
      </c>
      <c r="SEX73" s="59">
        <v>136942.87</v>
      </c>
      <c r="SEY73" s="59">
        <v>7</v>
      </c>
      <c r="SEZ73" s="59">
        <v>44368</v>
      </c>
      <c r="SFA73" s="59" t="s">
        <v>396</v>
      </c>
      <c r="SFB73" s="59" t="s">
        <v>397</v>
      </c>
      <c r="SFC73" s="59" t="s">
        <v>398</v>
      </c>
      <c r="SFF73" s="59">
        <v>136942.87</v>
      </c>
      <c r="SFG73" s="59">
        <v>7</v>
      </c>
      <c r="SFH73" s="59">
        <v>44368</v>
      </c>
      <c r="SFI73" s="59" t="s">
        <v>396</v>
      </c>
      <c r="SFJ73" s="59" t="s">
        <v>397</v>
      </c>
      <c r="SFK73" s="59" t="s">
        <v>398</v>
      </c>
      <c r="SFN73" s="59">
        <v>136942.87</v>
      </c>
      <c r="SFO73" s="59">
        <v>7</v>
      </c>
      <c r="SFP73" s="59">
        <v>44368</v>
      </c>
      <c r="SFQ73" s="59" t="s">
        <v>396</v>
      </c>
      <c r="SFR73" s="59" t="s">
        <v>397</v>
      </c>
      <c r="SFS73" s="59" t="s">
        <v>398</v>
      </c>
      <c r="SFV73" s="59">
        <v>136942.87</v>
      </c>
      <c r="SFW73" s="59">
        <v>7</v>
      </c>
      <c r="SFX73" s="59">
        <v>44368</v>
      </c>
      <c r="SFY73" s="59" t="s">
        <v>396</v>
      </c>
      <c r="SFZ73" s="59" t="s">
        <v>397</v>
      </c>
      <c r="SGA73" s="59" t="s">
        <v>398</v>
      </c>
      <c r="SGD73" s="59">
        <v>136942.87</v>
      </c>
      <c r="SGE73" s="59">
        <v>7</v>
      </c>
      <c r="SGF73" s="59">
        <v>44368</v>
      </c>
      <c r="SGG73" s="59" t="s">
        <v>396</v>
      </c>
      <c r="SGH73" s="59" t="s">
        <v>397</v>
      </c>
      <c r="SGI73" s="59" t="s">
        <v>398</v>
      </c>
      <c r="SGL73" s="59">
        <v>136942.87</v>
      </c>
      <c r="SGM73" s="59">
        <v>7</v>
      </c>
      <c r="SGN73" s="59">
        <v>44368</v>
      </c>
      <c r="SGO73" s="59" t="s">
        <v>396</v>
      </c>
      <c r="SGP73" s="59" t="s">
        <v>397</v>
      </c>
      <c r="SGQ73" s="59" t="s">
        <v>398</v>
      </c>
      <c r="SGT73" s="59">
        <v>136942.87</v>
      </c>
      <c r="SGU73" s="59">
        <v>7</v>
      </c>
      <c r="SGV73" s="59">
        <v>44368</v>
      </c>
      <c r="SGW73" s="59" t="s">
        <v>396</v>
      </c>
      <c r="SGX73" s="59" t="s">
        <v>397</v>
      </c>
      <c r="SGY73" s="59" t="s">
        <v>398</v>
      </c>
      <c r="SHB73" s="59">
        <v>136942.87</v>
      </c>
      <c r="SHC73" s="59">
        <v>7</v>
      </c>
      <c r="SHD73" s="59">
        <v>44368</v>
      </c>
      <c r="SHE73" s="59" t="s">
        <v>396</v>
      </c>
      <c r="SHF73" s="59" t="s">
        <v>397</v>
      </c>
      <c r="SHG73" s="59" t="s">
        <v>398</v>
      </c>
      <c r="SHJ73" s="59">
        <v>136942.87</v>
      </c>
      <c r="SHK73" s="59">
        <v>7</v>
      </c>
      <c r="SHL73" s="59">
        <v>44368</v>
      </c>
      <c r="SHM73" s="59" t="s">
        <v>396</v>
      </c>
      <c r="SHN73" s="59" t="s">
        <v>397</v>
      </c>
      <c r="SHO73" s="59" t="s">
        <v>398</v>
      </c>
      <c r="SHR73" s="59">
        <v>136942.87</v>
      </c>
      <c r="SHS73" s="59">
        <v>7</v>
      </c>
      <c r="SHT73" s="59">
        <v>44368</v>
      </c>
      <c r="SHU73" s="59" t="s">
        <v>396</v>
      </c>
      <c r="SHV73" s="59" t="s">
        <v>397</v>
      </c>
      <c r="SHW73" s="59" t="s">
        <v>398</v>
      </c>
      <c r="SHZ73" s="59">
        <v>136942.87</v>
      </c>
      <c r="SIA73" s="59">
        <v>7</v>
      </c>
      <c r="SIB73" s="59">
        <v>44368</v>
      </c>
      <c r="SIC73" s="59" t="s">
        <v>396</v>
      </c>
      <c r="SID73" s="59" t="s">
        <v>397</v>
      </c>
      <c r="SIE73" s="59" t="s">
        <v>398</v>
      </c>
      <c r="SIH73" s="59">
        <v>136942.87</v>
      </c>
      <c r="SII73" s="59">
        <v>7</v>
      </c>
      <c r="SIJ73" s="59">
        <v>44368</v>
      </c>
      <c r="SIK73" s="59" t="s">
        <v>396</v>
      </c>
      <c r="SIL73" s="59" t="s">
        <v>397</v>
      </c>
      <c r="SIM73" s="59" t="s">
        <v>398</v>
      </c>
      <c r="SIP73" s="59">
        <v>136942.87</v>
      </c>
      <c r="SIQ73" s="59">
        <v>7</v>
      </c>
      <c r="SIR73" s="59">
        <v>44368</v>
      </c>
      <c r="SIS73" s="59" t="s">
        <v>396</v>
      </c>
      <c r="SIT73" s="59" t="s">
        <v>397</v>
      </c>
      <c r="SIU73" s="59" t="s">
        <v>398</v>
      </c>
      <c r="SIX73" s="59">
        <v>136942.87</v>
      </c>
      <c r="SIY73" s="59">
        <v>7</v>
      </c>
      <c r="SIZ73" s="59">
        <v>44368</v>
      </c>
      <c r="SJA73" s="59" t="s">
        <v>396</v>
      </c>
      <c r="SJB73" s="59" t="s">
        <v>397</v>
      </c>
      <c r="SJC73" s="59" t="s">
        <v>398</v>
      </c>
      <c r="SJF73" s="59">
        <v>136942.87</v>
      </c>
      <c r="SJG73" s="59">
        <v>7</v>
      </c>
      <c r="SJH73" s="59">
        <v>44368</v>
      </c>
      <c r="SJI73" s="59" t="s">
        <v>396</v>
      </c>
      <c r="SJJ73" s="59" t="s">
        <v>397</v>
      </c>
      <c r="SJK73" s="59" t="s">
        <v>398</v>
      </c>
      <c r="SJN73" s="59">
        <v>136942.87</v>
      </c>
      <c r="SJO73" s="59">
        <v>7</v>
      </c>
      <c r="SJP73" s="59">
        <v>44368</v>
      </c>
      <c r="SJQ73" s="59" t="s">
        <v>396</v>
      </c>
      <c r="SJR73" s="59" t="s">
        <v>397</v>
      </c>
      <c r="SJS73" s="59" t="s">
        <v>398</v>
      </c>
      <c r="SJV73" s="59">
        <v>136942.87</v>
      </c>
      <c r="SJW73" s="59">
        <v>7</v>
      </c>
      <c r="SJX73" s="59">
        <v>44368</v>
      </c>
      <c r="SJY73" s="59" t="s">
        <v>396</v>
      </c>
      <c r="SJZ73" s="59" t="s">
        <v>397</v>
      </c>
      <c r="SKA73" s="59" t="s">
        <v>398</v>
      </c>
      <c r="SKD73" s="59">
        <v>136942.87</v>
      </c>
      <c r="SKE73" s="59">
        <v>7</v>
      </c>
      <c r="SKF73" s="59">
        <v>44368</v>
      </c>
      <c r="SKG73" s="59" t="s">
        <v>396</v>
      </c>
      <c r="SKH73" s="59" t="s">
        <v>397</v>
      </c>
      <c r="SKI73" s="59" t="s">
        <v>398</v>
      </c>
      <c r="SKL73" s="59">
        <v>136942.87</v>
      </c>
      <c r="SKM73" s="59">
        <v>7</v>
      </c>
      <c r="SKN73" s="59">
        <v>44368</v>
      </c>
      <c r="SKO73" s="59" t="s">
        <v>396</v>
      </c>
      <c r="SKP73" s="59" t="s">
        <v>397</v>
      </c>
      <c r="SKQ73" s="59" t="s">
        <v>398</v>
      </c>
      <c r="SKT73" s="59">
        <v>136942.87</v>
      </c>
      <c r="SKU73" s="59">
        <v>7</v>
      </c>
      <c r="SKV73" s="59">
        <v>44368</v>
      </c>
      <c r="SKW73" s="59" t="s">
        <v>396</v>
      </c>
      <c r="SKX73" s="59" t="s">
        <v>397</v>
      </c>
      <c r="SKY73" s="59" t="s">
        <v>398</v>
      </c>
      <c r="SLB73" s="59">
        <v>136942.87</v>
      </c>
      <c r="SLC73" s="59">
        <v>7</v>
      </c>
      <c r="SLD73" s="59">
        <v>44368</v>
      </c>
      <c r="SLE73" s="59" t="s">
        <v>396</v>
      </c>
      <c r="SLF73" s="59" t="s">
        <v>397</v>
      </c>
      <c r="SLG73" s="59" t="s">
        <v>398</v>
      </c>
      <c r="SLJ73" s="59">
        <v>136942.87</v>
      </c>
      <c r="SLK73" s="59">
        <v>7</v>
      </c>
      <c r="SLL73" s="59">
        <v>44368</v>
      </c>
      <c r="SLM73" s="59" t="s">
        <v>396</v>
      </c>
      <c r="SLN73" s="59" t="s">
        <v>397</v>
      </c>
      <c r="SLO73" s="59" t="s">
        <v>398</v>
      </c>
      <c r="SLR73" s="59">
        <v>136942.87</v>
      </c>
      <c r="SLS73" s="59">
        <v>7</v>
      </c>
      <c r="SLT73" s="59">
        <v>44368</v>
      </c>
      <c r="SLU73" s="59" t="s">
        <v>396</v>
      </c>
      <c r="SLV73" s="59" t="s">
        <v>397</v>
      </c>
      <c r="SLW73" s="59" t="s">
        <v>398</v>
      </c>
      <c r="SLZ73" s="59">
        <v>136942.87</v>
      </c>
      <c r="SMA73" s="59">
        <v>7</v>
      </c>
      <c r="SMB73" s="59">
        <v>44368</v>
      </c>
      <c r="SMC73" s="59" t="s">
        <v>396</v>
      </c>
      <c r="SMD73" s="59" t="s">
        <v>397</v>
      </c>
      <c r="SME73" s="59" t="s">
        <v>398</v>
      </c>
      <c r="SMH73" s="59">
        <v>136942.87</v>
      </c>
      <c r="SMI73" s="59">
        <v>7</v>
      </c>
      <c r="SMJ73" s="59">
        <v>44368</v>
      </c>
      <c r="SMK73" s="59" t="s">
        <v>396</v>
      </c>
      <c r="SML73" s="59" t="s">
        <v>397</v>
      </c>
      <c r="SMM73" s="59" t="s">
        <v>398</v>
      </c>
      <c r="SMP73" s="59">
        <v>136942.87</v>
      </c>
      <c r="SMQ73" s="59">
        <v>7</v>
      </c>
      <c r="SMR73" s="59">
        <v>44368</v>
      </c>
      <c r="SMS73" s="59" t="s">
        <v>396</v>
      </c>
      <c r="SMT73" s="59" t="s">
        <v>397</v>
      </c>
      <c r="SMU73" s="59" t="s">
        <v>398</v>
      </c>
      <c r="SMX73" s="59">
        <v>136942.87</v>
      </c>
      <c r="SMY73" s="59">
        <v>7</v>
      </c>
      <c r="SMZ73" s="59">
        <v>44368</v>
      </c>
      <c r="SNA73" s="59" t="s">
        <v>396</v>
      </c>
      <c r="SNB73" s="59" t="s">
        <v>397</v>
      </c>
      <c r="SNC73" s="59" t="s">
        <v>398</v>
      </c>
      <c r="SNF73" s="59">
        <v>136942.87</v>
      </c>
      <c r="SNG73" s="59">
        <v>7</v>
      </c>
      <c r="SNH73" s="59">
        <v>44368</v>
      </c>
      <c r="SNI73" s="59" t="s">
        <v>396</v>
      </c>
      <c r="SNJ73" s="59" t="s">
        <v>397</v>
      </c>
      <c r="SNK73" s="59" t="s">
        <v>398</v>
      </c>
      <c r="SNN73" s="59">
        <v>136942.87</v>
      </c>
      <c r="SNO73" s="59">
        <v>7</v>
      </c>
      <c r="SNP73" s="59">
        <v>44368</v>
      </c>
      <c r="SNQ73" s="59" t="s">
        <v>396</v>
      </c>
      <c r="SNR73" s="59" t="s">
        <v>397</v>
      </c>
      <c r="SNS73" s="59" t="s">
        <v>398</v>
      </c>
      <c r="SNV73" s="59">
        <v>136942.87</v>
      </c>
      <c r="SNW73" s="59">
        <v>7</v>
      </c>
      <c r="SNX73" s="59">
        <v>44368</v>
      </c>
      <c r="SNY73" s="59" t="s">
        <v>396</v>
      </c>
      <c r="SNZ73" s="59" t="s">
        <v>397</v>
      </c>
      <c r="SOA73" s="59" t="s">
        <v>398</v>
      </c>
      <c r="SOD73" s="59">
        <v>136942.87</v>
      </c>
      <c r="SOE73" s="59">
        <v>7</v>
      </c>
      <c r="SOF73" s="59">
        <v>44368</v>
      </c>
      <c r="SOG73" s="59" t="s">
        <v>396</v>
      </c>
      <c r="SOH73" s="59" t="s">
        <v>397</v>
      </c>
      <c r="SOI73" s="59" t="s">
        <v>398</v>
      </c>
      <c r="SOL73" s="59">
        <v>136942.87</v>
      </c>
      <c r="SOM73" s="59">
        <v>7</v>
      </c>
      <c r="SON73" s="59">
        <v>44368</v>
      </c>
      <c r="SOO73" s="59" t="s">
        <v>396</v>
      </c>
      <c r="SOP73" s="59" t="s">
        <v>397</v>
      </c>
      <c r="SOQ73" s="59" t="s">
        <v>398</v>
      </c>
      <c r="SOT73" s="59">
        <v>136942.87</v>
      </c>
      <c r="SOU73" s="59">
        <v>7</v>
      </c>
      <c r="SOV73" s="59">
        <v>44368</v>
      </c>
      <c r="SOW73" s="59" t="s">
        <v>396</v>
      </c>
      <c r="SOX73" s="59" t="s">
        <v>397</v>
      </c>
      <c r="SOY73" s="59" t="s">
        <v>398</v>
      </c>
      <c r="SPB73" s="59">
        <v>136942.87</v>
      </c>
      <c r="SPC73" s="59">
        <v>7</v>
      </c>
      <c r="SPD73" s="59">
        <v>44368</v>
      </c>
      <c r="SPE73" s="59" t="s">
        <v>396</v>
      </c>
      <c r="SPF73" s="59" t="s">
        <v>397</v>
      </c>
      <c r="SPG73" s="59" t="s">
        <v>398</v>
      </c>
      <c r="SPJ73" s="59">
        <v>136942.87</v>
      </c>
      <c r="SPK73" s="59">
        <v>7</v>
      </c>
      <c r="SPL73" s="59">
        <v>44368</v>
      </c>
      <c r="SPM73" s="59" t="s">
        <v>396</v>
      </c>
      <c r="SPN73" s="59" t="s">
        <v>397</v>
      </c>
      <c r="SPO73" s="59" t="s">
        <v>398</v>
      </c>
      <c r="SPR73" s="59">
        <v>136942.87</v>
      </c>
      <c r="SPS73" s="59">
        <v>7</v>
      </c>
      <c r="SPT73" s="59">
        <v>44368</v>
      </c>
      <c r="SPU73" s="59" t="s">
        <v>396</v>
      </c>
      <c r="SPV73" s="59" t="s">
        <v>397</v>
      </c>
      <c r="SPW73" s="59" t="s">
        <v>398</v>
      </c>
      <c r="SPZ73" s="59">
        <v>136942.87</v>
      </c>
      <c r="SQA73" s="59">
        <v>7</v>
      </c>
      <c r="SQB73" s="59">
        <v>44368</v>
      </c>
      <c r="SQC73" s="59" t="s">
        <v>396</v>
      </c>
      <c r="SQD73" s="59" t="s">
        <v>397</v>
      </c>
      <c r="SQE73" s="59" t="s">
        <v>398</v>
      </c>
      <c r="SQH73" s="59">
        <v>136942.87</v>
      </c>
      <c r="SQI73" s="59">
        <v>7</v>
      </c>
      <c r="SQJ73" s="59">
        <v>44368</v>
      </c>
      <c r="SQK73" s="59" t="s">
        <v>396</v>
      </c>
      <c r="SQL73" s="59" t="s">
        <v>397</v>
      </c>
      <c r="SQM73" s="59" t="s">
        <v>398</v>
      </c>
      <c r="SQP73" s="59">
        <v>136942.87</v>
      </c>
      <c r="SQQ73" s="59">
        <v>7</v>
      </c>
      <c r="SQR73" s="59">
        <v>44368</v>
      </c>
      <c r="SQS73" s="59" t="s">
        <v>396</v>
      </c>
      <c r="SQT73" s="59" t="s">
        <v>397</v>
      </c>
      <c r="SQU73" s="59" t="s">
        <v>398</v>
      </c>
      <c r="SQX73" s="59">
        <v>136942.87</v>
      </c>
      <c r="SQY73" s="59">
        <v>7</v>
      </c>
      <c r="SQZ73" s="59">
        <v>44368</v>
      </c>
      <c r="SRA73" s="59" t="s">
        <v>396</v>
      </c>
      <c r="SRB73" s="59" t="s">
        <v>397</v>
      </c>
      <c r="SRC73" s="59" t="s">
        <v>398</v>
      </c>
      <c r="SRF73" s="59">
        <v>136942.87</v>
      </c>
      <c r="SRG73" s="59">
        <v>7</v>
      </c>
      <c r="SRH73" s="59">
        <v>44368</v>
      </c>
      <c r="SRI73" s="59" t="s">
        <v>396</v>
      </c>
      <c r="SRJ73" s="59" t="s">
        <v>397</v>
      </c>
      <c r="SRK73" s="59" t="s">
        <v>398</v>
      </c>
      <c r="SRN73" s="59">
        <v>136942.87</v>
      </c>
      <c r="SRO73" s="59">
        <v>7</v>
      </c>
      <c r="SRP73" s="59">
        <v>44368</v>
      </c>
      <c r="SRQ73" s="59" t="s">
        <v>396</v>
      </c>
      <c r="SRR73" s="59" t="s">
        <v>397</v>
      </c>
      <c r="SRS73" s="59" t="s">
        <v>398</v>
      </c>
      <c r="SRV73" s="59">
        <v>136942.87</v>
      </c>
      <c r="SRW73" s="59">
        <v>7</v>
      </c>
      <c r="SRX73" s="59">
        <v>44368</v>
      </c>
      <c r="SRY73" s="59" t="s">
        <v>396</v>
      </c>
      <c r="SRZ73" s="59" t="s">
        <v>397</v>
      </c>
      <c r="SSA73" s="59" t="s">
        <v>398</v>
      </c>
      <c r="SSD73" s="59">
        <v>136942.87</v>
      </c>
      <c r="SSE73" s="59">
        <v>7</v>
      </c>
      <c r="SSF73" s="59">
        <v>44368</v>
      </c>
      <c r="SSG73" s="59" t="s">
        <v>396</v>
      </c>
      <c r="SSH73" s="59" t="s">
        <v>397</v>
      </c>
      <c r="SSI73" s="59" t="s">
        <v>398</v>
      </c>
      <c r="SSL73" s="59">
        <v>136942.87</v>
      </c>
      <c r="SSM73" s="59">
        <v>7</v>
      </c>
      <c r="SSN73" s="59">
        <v>44368</v>
      </c>
      <c r="SSO73" s="59" t="s">
        <v>396</v>
      </c>
      <c r="SSP73" s="59" t="s">
        <v>397</v>
      </c>
      <c r="SSQ73" s="59" t="s">
        <v>398</v>
      </c>
      <c r="SST73" s="59">
        <v>136942.87</v>
      </c>
      <c r="SSU73" s="59">
        <v>7</v>
      </c>
      <c r="SSV73" s="59">
        <v>44368</v>
      </c>
      <c r="SSW73" s="59" t="s">
        <v>396</v>
      </c>
      <c r="SSX73" s="59" t="s">
        <v>397</v>
      </c>
      <c r="SSY73" s="59" t="s">
        <v>398</v>
      </c>
      <c r="STB73" s="59">
        <v>136942.87</v>
      </c>
      <c r="STC73" s="59">
        <v>7</v>
      </c>
      <c r="STD73" s="59">
        <v>44368</v>
      </c>
      <c r="STE73" s="59" t="s">
        <v>396</v>
      </c>
      <c r="STF73" s="59" t="s">
        <v>397</v>
      </c>
      <c r="STG73" s="59" t="s">
        <v>398</v>
      </c>
      <c r="STJ73" s="59">
        <v>136942.87</v>
      </c>
      <c r="STK73" s="59">
        <v>7</v>
      </c>
      <c r="STL73" s="59">
        <v>44368</v>
      </c>
      <c r="STM73" s="59" t="s">
        <v>396</v>
      </c>
      <c r="STN73" s="59" t="s">
        <v>397</v>
      </c>
      <c r="STO73" s="59" t="s">
        <v>398</v>
      </c>
      <c r="STR73" s="59">
        <v>136942.87</v>
      </c>
      <c r="STS73" s="59">
        <v>7</v>
      </c>
      <c r="STT73" s="59">
        <v>44368</v>
      </c>
      <c r="STU73" s="59" t="s">
        <v>396</v>
      </c>
      <c r="STV73" s="59" t="s">
        <v>397</v>
      </c>
      <c r="STW73" s="59" t="s">
        <v>398</v>
      </c>
      <c r="STZ73" s="59">
        <v>136942.87</v>
      </c>
      <c r="SUA73" s="59">
        <v>7</v>
      </c>
      <c r="SUB73" s="59">
        <v>44368</v>
      </c>
      <c r="SUC73" s="59" t="s">
        <v>396</v>
      </c>
      <c r="SUD73" s="59" t="s">
        <v>397</v>
      </c>
      <c r="SUE73" s="59" t="s">
        <v>398</v>
      </c>
      <c r="SUH73" s="59">
        <v>136942.87</v>
      </c>
      <c r="SUI73" s="59">
        <v>7</v>
      </c>
      <c r="SUJ73" s="59">
        <v>44368</v>
      </c>
      <c r="SUK73" s="59" t="s">
        <v>396</v>
      </c>
      <c r="SUL73" s="59" t="s">
        <v>397</v>
      </c>
      <c r="SUM73" s="59" t="s">
        <v>398</v>
      </c>
      <c r="SUP73" s="59">
        <v>136942.87</v>
      </c>
      <c r="SUQ73" s="59">
        <v>7</v>
      </c>
      <c r="SUR73" s="59">
        <v>44368</v>
      </c>
      <c r="SUS73" s="59" t="s">
        <v>396</v>
      </c>
      <c r="SUT73" s="59" t="s">
        <v>397</v>
      </c>
      <c r="SUU73" s="59" t="s">
        <v>398</v>
      </c>
      <c r="SUX73" s="59">
        <v>136942.87</v>
      </c>
      <c r="SUY73" s="59">
        <v>7</v>
      </c>
      <c r="SUZ73" s="59">
        <v>44368</v>
      </c>
      <c r="SVA73" s="59" t="s">
        <v>396</v>
      </c>
      <c r="SVB73" s="59" t="s">
        <v>397</v>
      </c>
      <c r="SVC73" s="59" t="s">
        <v>398</v>
      </c>
      <c r="SVF73" s="59">
        <v>136942.87</v>
      </c>
      <c r="SVG73" s="59">
        <v>7</v>
      </c>
      <c r="SVH73" s="59">
        <v>44368</v>
      </c>
      <c r="SVI73" s="59" t="s">
        <v>396</v>
      </c>
      <c r="SVJ73" s="59" t="s">
        <v>397</v>
      </c>
      <c r="SVK73" s="59" t="s">
        <v>398</v>
      </c>
      <c r="SVN73" s="59">
        <v>136942.87</v>
      </c>
      <c r="SVO73" s="59">
        <v>7</v>
      </c>
      <c r="SVP73" s="59">
        <v>44368</v>
      </c>
      <c r="SVQ73" s="59" t="s">
        <v>396</v>
      </c>
      <c r="SVR73" s="59" t="s">
        <v>397</v>
      </c>
      <c r="SVS73" s="59" t="s">
        <v>398</v>
      </c>
      <c r="SVV73" s="59">
        <v>136942.87</v>
      </c>
      <c r="SVW73" s="59">
        <v>7</v>
      </c>
      <c r="SVX73" s="59">
        <v>44368</v>
      </c>
      <c r="SVY73" s="59" t="s">
        <v>396</v>
      </c>
      <c r="SVZ73" s="59" t="s">
        <v>397</v>
      </c>
      <c r="SWA73" s="59" t="s">
        <v>398</v>
      </c>
      <c r="SWD73" s="59">
        <v>136942.87</v>
      </c>
      <c r="SWE73" s="59">
        <v>7</v>
      </c>
      <c r="SWF73" s="59">
        <v>44368</v>
      </c>
      <c r="SWG73" s="59" t="s">
        <v>396</v>
      </c>
      <c r="SWH73" s="59" t="s">
        <v>397</v>
      </c>
      <c r="SWI73" s="59" t="s">
        <v>398</v>
      </c>
      <c r="SWL73" s="59">
        <v>136942.87</v>
      </c>
      <c r="SWM73" s="59">
        <v>7</v>
      </c>
      <c r="SWN73" s="59">
        <v>44368</v>
      </c>
      <c r="SWO73" s="59" t="s">
        <v>396</v>
      </c>
      <c r="SWP73" s="59" t="s">
        <v>397</v>
      </c>
      <c r="SWQ73" s="59" t="s">
        <v>398</v>
      </c>
      <c r="SWT73" s="59">
        <v>136942.87</v>
      </c>
      <c r="SWU73" s="59">
        <v>7</v>
      </c>
      <c r="SWV73" s="59">
        <v>44368</v>
      </c>
      <c r="SWW73" s="59" t="s">
        <v>396</v>
      </c>
      <c r="SWX73" s="59" t="s">
        <v>397</v>
      </c>
      <c r="SWY73" s="59" t="s">
        <v>398</v>
      </c>
      <c r="SXB73" s="59">
        <v>136942.87</v>
      </c>
      <c r="SXC73" s="59">
        <v>7</v>
      </c>
      <c r="SXD73" s="59">
        <v>44368</v>
      </c>
      <c r="SXE73" s="59" t="s">
        <v>396</v>
      </c>
      <c r="SXF73" s="59" t="s">
        <v>397</v>
      </c>
      <c r="SXG73" s="59" t="s">
        <v>398</v>
      </c>
      <c r="SXJ73" s="59">
        <v>136942.87</v>
      </c>
      <c r="SXK73" s="59">
        <v>7</v>
      </c>
      <c r="SXL73" s="59">
        <v>44368</v>
      </c>
      <c r="SXM73" s="59" t="s">
        <v>396</v>
      </c>
      <c r="SXN73" s="59" t="s">
        <v>397</v>
      </c>
      <c r="SXO73" s="59" t="s">
        <v>398</v>
      </c>
      <c r="SXR73" s="59">
        <v>136942.87</v>
      </c>
      <c r="SXS73" s="59">
        <v>7</v>
      </c>
      <c r="SXT73" s="59">
        <v>44368</v>
      </c>
      <c r="SXU73" s="59" t="s">
        <v>396</v>
      </c>
      <c r="SXV73" s="59" t="s">
        <v>397</v>
      </c>
      <c r="SXW73" s="59" t="s">
        <v>398</v>
      </c>
      <c r="SXZ73" s="59">
        <v>136942.87</v>
      </c>
      <c r="SYA73" s="59">
        <v>7</v>
      </c>
      <c r="SYB73" s="59">
        <v>44368</v>
      </c>
      <c r="SYC73" s="59" t="s">
        <v>396</v>
      </c>
      <c r="SYD73" s="59" t="s">
        <v>397</v>
      </c>
      <c r="SYE73" s="59" t="s">
        <v>398</v>
      </c>
      <c r="SYH73" s="59">
        <v>136942.87</v>
      </c>
      <c r="SYI73" s="59">
        <v>7</v>
      </c>
      <c r="SYJ73" s="59">
        <v>44368</v>
      </c>
      <c r="SYK73" s="59" t="s">
        <v>396</v>
      </c>
      <c r="SYL73" s="59" t="s">
        <v>397</v>
      </c>
      <c r="SYM73" s="59" t="s">
        <v>398</v>
      </c>
      <c r="SYP73" s="59">
        <v>136942.87</v>
      </c>
      <c r="SYQ73" s="59">
        <v>7</v>
      </c>
      <c r="SYR73" s="59">
        <v>44368</v>
      </c>
      <c r="SYS73" s="59" t="s">
        <v>396</v>
      </c>
      <c r="SYT73" s="59" t="s">
        <v>397</v>
      </c>
      <c r="SYU73" s="59" t="s">
        <v>398</v>
      </c>
      <c r="SYX73" s="59">
        <v>136942.87</v>
      </c>
      <c r="SYY73" s="59">
        <v>7</v>
      </c>
      <c r="SYZ73" s="59">
        <v>44368</v>
      </c>
      <c r="SZA73" s="59" t="s">
        <v>396</v>
      </c>
      <c r="SZB73" s="59" t="s">
        <v>397</v>
      </c>
      <c r="SZC73" s="59" t="s">
        <v>398</v>
      </c>
      <c r="SZF73" s="59">
        <v>136942.87</v>
      </c>
      <c r="SZG73" s="59">
        <v>7</v>
      </c>
      <c r="SZH73" s="59">
        <v>44368</v>
      </c>
      <c r="SZI73" s="59" t="s">
        <v>396</v>
      </c>
      <c r="SZJ73" s="59" t="s">
        <v>397</v>
      </c>
      <c r="SZK73" s="59" t="s">
        <v>398</v>
      </c>
      <c r="SZN73" s="59">
        <v>136942.87</v>
      </c>
      <c r="SZO73" s="59">
        <v>7</v>
      </c>
      <c r="SZP73" s="59">
        <v>44368</v>
      </c>
      <c r="SZQ73" s="59" t="s">
        <v>396</v>
      </c>
      <c r="SZR73" s="59" t="s">
        <v>397</v>
      </c>
      <c r="SZS73" s="59" t="s">
        <v>398</v>
      </c>
      <c r="SZV73" s="59">
        <v>136942.87</v>
      </c>
      <c r="SZW73" s="59">
        <v>7</v>
      </c>
      <c r="SZX73" s="59">
        <v>44368</v>
      </c>
      <c r="SZY73" s="59" t="s">
        <v>396</v>
      </c>
      <c r="SZZ73" s="59" t="s">
        <v>397</v>
      </c>
      <c r="TAA73" s="59" t="s">
        <v>398</v>
      </c>
      <c r="TAD73" s="59">
        <v>136942.87</v>
      </c>
      <c r="TAE73" s="59">
        <v>7</v>
      </c>
      <c r="TAF73" s="59">
        <v>44368</v>
      </c>
      <c r="TAG73" s="59" t="s">
        <v>396</v>
      </c>
      <c r="TAH73" s="59" t="s">
        <v>397</v>
      </c>
      <c r="TAI73" s="59" t="s">
        <v>398</v>
      </c>
      <c r="TAL73" s="59">
        <v>136942.87</v>
      </c>
      <c r="TAM73" s="59">
        <v>7</v>
      </c>
      <c r="TAN73" s="59">
        <v>44368</v>
      </c>
      <c r="TAO73" s="59" t="s">
        <v>396</v>
      </c>
      <c r="TAP73" s="59" t="s">
        <v>397</v>
      </c>
      <c r="TAQ73" s="59" t="s">
        <v>398</v>
      </c>
      <c r="TAT73" s="59">
        <v>136942.87</v>
      </c>
      <c r="TAU73" s="59">
        <v>7</v>
      </c>
      <c r="TAV73" s="59">
        <v>44368</v>
      </c>
      <c r="TAW73" s="59" t="s">
        <v>396</v>
      </c>
      <c r="TAX73" s="59" t="s">
        <v>397</v>
      </c>
      <c r="TAY73" s="59" t="s">
        <v>398</v>
      </c>
      <c r="TBB73" s="59">
        <v>136942.87</v>
      </c>
      <c r="TBC73" s="59">
        <v>7</v>
      </c>
      <c r="TBD73" s="59">
        <v>44368</v>
      </c>
      <c r="TBE73" s="59" t="s">
        <v>396</v>
      </c>
      <c r="TBF73" s="59" t="s">
        <v>397</v>
      </c>
      <c r="TBG73" s="59" t="s">
        <v>398</v>
      </c>
      <c r="TBJ73" s="59">
        <v>136942.87</v>
      </c>
      <c r="TBK73" s="59">
        <v>7</v>
      </c>
      <c r="TBL73" s="59">
        <v>44368</v>
      </c>
      <c r="TBM73" s="59" t="s">
        <v>396</v>
      </c>
      <c r="TBN73" s="59" t="s">
        <v>397</v>
      </c>
      <c r="TBO73" s="59" t="s">
        <v>398</v>
      </c>
      <c r="TBR73" s="59">
        <v>136942.87</v>
      </c>
      <c r="TBS73" s="59">
        <v>7</v>
      </c>
      <c r="TBT73" s="59">
        <v>44368</v>
      </c>
      <c r="TBU73" s="59" t="s">
        <v>396</v>
      </c>
      <c r="TBV73" s="59" t="s">
        <v>397</v>
      </c>
      <c r="TBW73" s="59" t="s">
        <v>398</v>
      </c>
      <c r="TBZ73" s="59">
        <v>136942.87</v>
      </c>
      <c r="TCA73" s="59">
        <v>7</v>
      </c>
      <c r="TCB73" s="59">
        <v>44368</v>
      </c>
      <c r="TCC73" s="59" t="s">
        <v>396</v>
      </c>
      <c r="TCD73" s="59" t="s">
        <v>397</v>
      </c>
      <c r="TCE73" s="59" t="s">
        <v>398</v>
      </c>
      <c r="TCH73" s="59">
        <v>136942.87</v>
      </c>
      <c r="TCI73" s="59">
        <v>7</v>
      </c>
      <c r="TCJ73" s="59">
        <v>44368</v>
      </c>
      <c r="TCK73" s="59" t="s">
        <v>396</v>
      </c>
      <c r="TCL73" s="59" t="s">
        <v>397</v>
      </c>
      <c r="TCM73" s="59" t="s">
        <v>398</v>
      </c>
      <c r="TCP73" s="59">
        <v>136942.87</v>
      </c>
      <c r="TCQ73" s="59">
        <v>7</v>
      </c>
      <c r="TCR73" s="59">
        <v>44368</v>
      </c>
      <c r="TCS73" s="59" t="s">
        <v>396</v>
      </c>
      <c r="TCT73" s="59" t="s">
        <v>397</v>
      </c>
      <c r="TCU73" s="59" t="s">
        <v>398</v>
      </c>
      <c r="TCX73" s="59">
        <v>136942.87</v>
      </c>
      <c r="TCY73" s="59">
        <v>7</v>
      </c>
      <c r="TCZ73" s="59">
        <v>44368</v>
      </c>
      <c r="TDA73" s="59" t="s">
        <v>396</v>
      </c>
      <c r="TDB73" s="59" t="s">
        <v>397</v>
      </c>
      <c r="TDC73" s="59" t="s">
        <v>398</v>
      </c>
      <c r="TDF73" s="59">
        <v>136942.87</v>
      </c>
      <c r="TDG73" s="59">
        <v>7</v>
      </c>
      <c r="TDH73" s="59">
        <v>44368</v>
      </c>
      <c r="TDI73" s="59" t="s">
        <v>396</v>
      </c>
      <c r="TDJ73" s="59" t="s">
        <v>397</v>
      </c>
      <c r="TDK73" s="59" t="s">
        <v>398</v>
      </c>
      <c r="TDN73" s="59">
        <v>136942.87</v>
      </c>
      <c r="TDO73" s="59">
        <v>7</v>
      </c>
      <c r="TDP73" s="59">
        <v>44368</v>
      </c>
      <c r="TDQ73" s="59" t="s">
        <v>396</v>
      </c>
      <c r="TDR73" s="59" t="s">
        <v>397</v>
      </c>
      <c r="TDS73" s="59" t="s">
        <v>398</v>
      </c>
      <c r="TDV73" s="59">
        <v>136942.87</v>
      </c>
      <c r="TDW73" s="59">
        <v>7</v>
      </c>
      <c r="TDX73" s="59">
        <v>44368</v>
      </c>
      <c r="TDY73" s="59" t="s">
        <v>396</v>
      </c>
      <c r="TDZ73" s="59" t="s">
        <v>397</v>
      </c>
      <c r="TEA73" s="59" t="s">
        <v>398</v>
      </c>
      <c r="TED73" s="59">
        <v>136942.87</v>
      </c>
      <c r="TEE73" s="59">
        <v>7</v>
      </c>
      <c r="TEF73" s="59">
        <v>44368</v>
      </c>
      <c r="TEG73" s="59" t="s">
        <v>396</v>
      </c>
      <c r="TEH73" s="59" t="s">
        <v>397</v>
      </c>
      <c r="TEI73" s="59" t="s">
        <v>398</v>
      </c>
      <c r="TEL73" s="59">
        <v>136942.87</v>
      </c>
      <c r="TEM73" s="59">
        <v>7</v>
      </c>
      <c r="TEN73" s="59">
        <v>44368</v>
      </c>
      <c r="TEO73" s="59" t="s">
        <v>396</v>
      </c>
      <c r="TEP73" s="59" t="s">
        <v>397</v>
      </c>
      <c r="TEQ73" s="59" t="s">
        <v>398</v>
      </c>
      <c r="TET73" s="59">
        <v>136942.87</v>
      </c>
      <c r="TEU73" s="59">
        <v>7</v>
      </c>
      <c r="TEV73" s="59">
        <v>44368</v>
      </c>
      <c r="TEW73" s="59" t="s">
        <v>396</v>
      </c>
      <c r="TEX73" s="59" t="s">
        <v>397</v>
      </c>
      <c r="TEY73" s="59" t="s">
        <v>398</v>
      </c>
      <c r="TFB73" s="59">
        <v>136942.87</v>
      </c>
      <c r="TFC73" s="59">
        <v>7</v>
      </c>
      <c r="TFD73" s="59">
        <v>44368</v>
      </c>
      <c r="TFE73" s="59" t="s">
        <v>396</v>
      </c>
      <c r="TFF73" s="59" t="s">
        <v>397</v>
      </c>
      <c r="TFG73" s="59" t="s">
        <v>398</v>
      </c>
      <c r="TFJ73" s="59">
        <v>136942.87</v>
      </c>
      <c r="TFK73" s="59">
        <v>7</v>
      </c>
      <c r="TFL73" s="59">
        <v>44368</v>
      </c>
      <c r="TFM73" s="59" t="s">
        <v>396</v>
      </c>
      <c r="TFN73" s="59" t="s">
        <v>397</v>
      </c>
      <c r="TFO73" s="59" t="s">
        <v>398</v>
      </c>
      <c r="TFR73" s="59">
        <v>136942.87</v>
      </c>
      <c r="TFS73" s="59">
        <v>7</v>
      </c>
      <c r="TFT73" s="59">
        <v>44368</v>
      </c>
      <c r="TFU73" s="59" t="s">
        <v>396</v>
      </c>
      <c r="TFV73" s="59" t="s">
        <v>397</v>
      </c>
      <c r="TFW73" s="59" t="s">
        <v>398</v>
      </c>
      <c r="TFZ73" s="59">
        <v>136942.87</v>
      </c>
      <c r="TGA73" s="59">
        <v>7</v>
      </c>
      <c r="TGB73" s="59">
        <v>44368</v>
      </c>
      <c r="TGC73" s="59" t="s">
        <v>396</v>
      </c>
      <c r="TGD73" s="59" t="s">
        <v>397</v>
      </c>
      <c r="TGE73" s="59" t="s">
        <v>398</v>
      </c>
      <c r="TGH73" s="59">
        <v>136942.87</v>
      </c>
      <c r="TGI73" s="59">
        <v>7</v>
      </c>
      <c r="TGJ73" s="59">
        <v>44368</v>
      </c>
      <c r="TGK73" s="59" t="s">
        <v>396</v>
      </c>
      <c r="TGL73" s="59" t="s">
        <v>397</v>
      </c>
      <c r="TGM73" s="59" t="s">
        <v>398</v>
      </c>
      <c r="TGP73" s="59">
        <v>136942.87</v>
      </c>
      <c r="TGQ73" s="59">
        <v>7</v>
      </c>
      <c r="TGR73" s="59">
        <v>44368</v>
      </c>
      <c r="TGS73" s="59" t="s">
        <v>396</v>
      </c>
      <c r="TGT73" s="59" t="s">
        <v>397</v>
      </c>
      <c r="TGU73" s="59" t="s">
        <v>398</v>
      </c>
      <c r="TGX73" s="59">
        <v>136942.87</v>
      </c>
      <c r="TGY73" s="59">
        <v>7</v>
      </c>
      <c r="TGZ73" s="59">
        <v>44368</v>
      </c>
      <c r="THA73" s="59" t="s">
        <v>396</v>
      </c>
      <c r="THB73" s="59" t="s">
        <v>397</v>
      </c>
      <c r="THC73" s="59" t="s">
        <v>398</v>
      </c>
      <c r="THF73" s="59">
        <v>136942.87</v>
      </c>
      <c r="THG73" s="59">
        <v>7</v>
      </c>
      <c r="THH73" s="59">
        <v>44368</v>
      </c>
      <c r="THI73" s="59" t="s">
        <v>396</v>
      </c>
      <c r="THJ73" s="59" t="s">
        <v>397</v>
      </c>
      <c r="THK73" s="59" t="s">
        <v>398</v>
      </c>
      <c r="THN73" s="59">
        <v>136942.87</v>
      </c>
      <c r="THO73" s="59">
        <v>7</v>
      </c>
      <c r="THP73" s="59">
        <v>44368</v>
      </c>
      <c r="THQ73" s="59" t="s">
        <v>396</v>
      </c>
      <c r="THR73" s="59" t="s">
        <v>397</v>
      </c>
      <c r="THS73" s="59" t="s">
        <v>398</v>
      </c>
      <c r="THV73" s="59">
        <v>136942.87</v>
      </c>
      <c r="THW73" s="59">
        <v>7</v>
      </c>
      <c r="THX73" s="59">
        <v>44368</v>
      </c>
      <c r="THY73" s="59" t="s">
        <v>396</v>
      </c>
      <c r="THZ73" s="59" t="s">
        <v>397</v>
      </c>
      <c r="TIA73" s="59" t="s">
        <v>398</v>
      </c>
      <c r="TID73" s="59">
        <v>136942.87</v>
      </c>
      <c r="TIE73" s="59">
        <v>7</v>
      </c>
      <c r="TIF73" s="59">
        <v>44368</v>
      </c>
      <c r="TIG73" s="59" t="s">
        <v>396</v>
      </c>
      <c r="TIH73" s="59" t="s">
        <v>397</v>
      </c>
      <c r="TII73" s="59" t="s">
        <v>398</v>
      </c>
      <c r="TIL73" s="59">
        <v>136942.87</v>
      </c>
      <c r="TIM73" s="59">
        <v>7</v>
      </c>
      <c r="TIN73" s="59">
        <v>44368</v>
      </c>
      <c r="TIO73" s="59" t="s">
        <v>396</v>
      </c>
      <c r="TIP73" s="59" t="s">
        <v>397</v>
      </c>
      <c r="TIQ73" s="59" t="s">
        <v>398</v>
      </c>
      <c r="TIT73" s="59">
        <v>136942.87</v>
      </c>
      <c r="TIU73" s="59">
        <v>7</v>
      </c>
      <c r="TIV73" s="59">
        <v>44368</v>
      </c>
      <c r="TIW73" s="59" t="s">
        <v>396</v>
      </c>
      <c r="TIX73" s="59" t="s">
        <v>397</v>
      </c>
      <c r="TIY73" s="59" t="s">
        <v>398</v>
      </c>
      <c r="TJB73" s="59">
        <v>136942.87</v>
      </c>
      <c r="TJC73" s="59">
        <v>7</v>
      </c>
      <c r="TJD73" s="59">
        <v>44368</v>
      </c>
      <c r="TJE73" s="59" t="s">
        <v>396</v>
      </c>
      <c r="TJF73" s="59" t="s">
        <v>397</v>
      </c>
      <c r="TJG73" s="59" t="s">
        <v>398</v>
      </c>
      <c r="TJJ73" s="59">
        <v>136942.87</v>
      </c>
      <c r="TJK73" s="59">
        <v>7</v>
      </c>
      <c r="TJL73" s="59">
        <v>44368</v>
      </c>
      <c r="TJM73" s="59" t="s">
        <v>396</v>
      </c>
      <c r="TJN73" s="59" t="s">
        <v>397</v>
      </c>
      <c r="TJO73" s="59" t="s">
        <v>398</v>
      </c>
      <c r="TJR73" s="59">
        <v>136942.87</v>
      </c>
      <c r="TJS73" s="59">
        <v>7</v>
      </c>
      <c r="TJT73" s="59">
        <v>44368</v>
      </c>
      <c r="TJU73" s="59" t="s">
        <v>396</v>
      </c>
      <c r="TJV73" s="59" t="s">
        <v>397</v>
      </c>
      <c r="TJW73" s="59" t="s">
        <v>398</v>
      </c>
      <c r="TJZ73" s="59">
        <v>136942.87</v>
      </c>
      <c r="TKA73" s="59">
        <v>7</v>
      </c>
      <c r="TKB73" s="59">
        <v>44368</v>
      </c>
      <c r="TKC73" s="59" t="s">
        <v>396</v>
      </c>
      <c r="TKD73" s="59" t="s">
        <v>397</v>
      </c>
      <c r="TKE73" s="59" t="s">
        <v>398</v>
      </c>
      <c r="TKH73" s="59">
        <v>136942.87</v>
      </c>
      <c r="TKI73" s="59">
        <v>7</v>
      </c>
      <c r="TKJ73" s="59">
        <v>44368</v>
      </c>
      <c r="TKK73" s="59" t="s">
        <v>396</v>
      </c>
      <c r="TKL73" s="59" t="s">
        <v>397</v>
      </c>
      <c r="TKM73" s="59" t="s">
        <v>398</v>
      </c>
      <c r="TKP73" s="59">
        <v>136942.87</v>
      </c>
      <c r="TKQ73" s="59">
        <v>7</v>
      </c>
      <c r="TKR73" s="59">
        <v>44368</v>
      </c>
      <c r="TKS73" s="59" t="s">
        <v>396</v>
      </c>
      <c r="TKT73" s="59" t="s">
        <v>397</v>
      </c>
      <c r="TKU73" s="59" t="s">
        <v>398</v>
      </c>
      <c r="TKX73" s="59">
        <v>136942.87</v>
      </c>
      <c r="TKY73" s="59">
        <v>7</v>
      </c>
      <c r="TKZ73" s="59">
        <v>44368</v>
      </c>
      <c r="TLA73" s="59" t="s">
        <v>396</v>
      </c>
      <c r="TLB73" s="59" t="s">
        <v>397</v>
      </c>
      <c r="TLC73" s="59" t="s">
        <v>398</v>
      </c>
      <c r="TLF73" s="59">
        <v>136942.87</v>
      </c>
      <c r="TLG73" s="59">
        <v>7</v>
      </c>
      <c r="TLH73" s="59">
        <v>44368</v>
      </c>
      <c r="TLI73" s="59" t="s">
        <v>396</v>
      </c>
      <c r="TLJ73" s="59" t="s">
        <v>397</v>
      </c>
      <c r="TLK73" s="59" t="s">
        <v>398</v>
      </c>
      <c r="TLN73" s="59">
        <v>136942.87</v>
      </c>
      <c r="TLO73" s="59">
        <v>7</v>
      </c>
      <c r="TLP73" s="59">
        <v>44368</v>
      </c>
      <c r="TLQ73" s="59" t="s">
        <v>396</v>
      </c>
      <c r="TLR73" s="59" t="s">
        <v>397</v>
      </c>
      <c r="TLS73" s="59" t="s">
        <v>398</v>
      </c>
      <c r="TLV73" s="59">
        <v>136942.87</v>
      </c>
      <c r="TLW73" s="59">
        <v>7</v>
      </c>
      <c r="TLX73" s="59">
        <v>44368</v>
      </c>
      <c r="TLY73" s="59" t="s">
        <v>396</v>
      </c>
      <c r="TLZ73" s="59" t="s">
        <v>397</v>
      </c>
      <c r="TMA73" s="59" t="s">
        <v>398</v>
      </c>
      <c r="TMD73" s="59">
        <v>136942.87</v>
      </c>
      <c r="TME73" s="59">
        <v>7</v>
      </c>
      <c r="TMF73" s="59">
        <v>44368</v>
      </c>
      <c r="TMG73" s="59" t="s">
        <v>396</v>
      </c>
      <c r="TMH73" s="59" t="s">
        <v>397</v>
      </c>
      <c r="TMI73" s="59" t="s">
        <v>398</v>
      </c>
      <c r="TML73" s="59">
        <v>136942.87</v>
      </c>
      <c r="TMM73" s="59">
        <v>7</v>
      </c>
      <c r="TMN73" s="59">
        <v>44368</v>
      </c>
      <c r="TMO73" s="59" t="s">
        <v>396</v>
      </c>
      <c r="TMP73" s="59" t="s">
        <v>397</v>
      </c>
      <c r="TMQ73" s="59" t="s">
        <v>398</v>
      </c>
      <c r="TMT73" s="59">
        <v>136942.87</v>
      </c>
      <c r="TMU73" s="59">
        <v>7</v>
      </c>
      <c r="TMV73" s="59">
        <v>44368</v>
      </c>
      <c r="TMW73" s="59" t="s">
        <v>396</v>
      </c>
      <c r="TMX73" s="59" t="s">
        <v>397</v>
      </c>
      <c r="TMY73" s="59" t="s">
        <v>398</v>
      </c>
      <c r="TNB73" s="59">
        <v>136942.87</v>
      </c>
      <c r="TNC73" s="59">
        <v>7</v>
      </c>
      <c r="TND73" s="59">
        <v>44368</v>
      </c>
      <c r="TNE73" s="59" t="s">
        <v>396</v>
      </c>
      <c r="TNF73" s="59" t="s">
        <v>397</v>
      </c>
      <c r="TNG73" s="59" t="s">
        <v>398</v>
      </c>
      <c r="TNJ73" s="59">
        <v>136942.87</v>
      </c>
      <c r="TNK73" s="59">
        <v>7</v>
      </c>
      <c r="TNL73" s="59">
        <v>44368</v>
      </c>
      <c r="TNM73" s="59" t="s">
        <v>396</v>
      </c>
      <c r="TNN73" s="59" t="s">
        <v>397</v>
      </c>
      <c r="TNO73" s="59" t="s">
        <v>398</v>
      </c>
      <c r="TNR73" s="59">
        <v>136942.87</v>
      </c>
      <c r="TNS73" s="59">
        <v>7</v>
      </c>
      <c r="TNT73" s="59">
        <v>44368</v>
      </c>
      <c r="TNU73" s="59" t="s">
        <v>396</v>
      </c>
      <c r="TNV73" s="59" t="s">
        <v>397</v>
      </c>
      <c r="TNW73" s="59" t="s">
        <v>398</v>
      </c>
      <c r="TNZ73" s="59">
        <v>136942.87</v>
      </c>
      <c r="TOA73" s="59">
        <v>7</v>
      </c>
      <c r="TOB73" s="59">
        <v>44368</v>
      </c>
      <c r="TOC73" s="59" t="s">
        <v>396</v>
      </c>
      <c r="TOD73" s="59" t="s">
        <v>397</v>
      </c>
      <c r="TOE73" s="59" t="s">
        <v>398</v>
      </c>
      <c r="TOH73" s="59">
        <v>136942.87</v>
      </c>
      <c r="TOI73" s="59">
        <v>7</v>
      </c>
      <c r="TOJ73" s="59">
        <v>44368</v>
      </c>
      <c r="TOK73" s="59" t="s">
        <v>396</v>
      </c>
      <c r="TOL73" s="59" t="s">
        <v>397</v>
      </c>
      <c r="TOM73" s="59" t="s">
        <v>398</v>
      </c>
      <c r="TOP73" s="59">
        <v>136942.87</v>
      </c>
      <c r="TOQ73" s="59">
        <v>7</v>
      </c>
      <c r="TOR73" s="59">
        <v>44368</v>
      </c>
      <c r="TOS73" s="59" t="s">
        <v>396</v>
      </c>
      <c r="TOT73" s="59" t="s">
        <v>397</v>
      </c>
      <c r="TOU73" s="59" t="s">
        <v>398</v>
      </c>
      <c r="TOX73" s="59">
        <v>136942.87</v>
      </c>
      <c r="TOY73" s="59">
        <v>7</v>
      </c>
      <c r="TOZ73" s="59">
        <v>44368</v>
      </c>
      <c r="TPA73" s="59" t="s">
        <v>396</v>
      </c>
      <c r="TPB73" s="59" t="s">
        <v>397</v>
      </c>
      <c r="TPC73" s="59" t="s">
        <v>398</v>
      </c>
      <c r="TPF73" s="59">
        <v>136942.87</v>
      </c>
      <c r="TPG73" s="59">
        <v>7</v>
      </c>
      <c r="TPH73" s="59">
        <v>44368</v>
      </c>
      <c r="TPI73" s="59" t="s">
        <v>396</v>
      </c>
      <c r="TPJ73" s="59" t="s">
        <v>397</v>
      </c>
      <c r="TPK73" s="59" t="s">
        <v>398</v>
      </c>
      <c r="TPN73" s="59">
        <v>136942.87</v>
      </c>
      <c r="TPO73" s="59">
        <v>7</v>
      </c>
      <c r="TPP73" s="59">
        <v>44368</v>
      </c>
      <c r="TPQ73" s="59" t="s">
        <v>396</v>
      </c>
      <c r="TPR73" s="59" t="s">
        <v>397</v>
      </c>
      <c r="TPS73" s="59" t="s">
        <v>398</v>
      </c>
      <c r="TPV73" s="59">
        <v>136942.87</v>
      </c>
      <c r="TPW73" s="59">
        <v>7</v>
      </c>
      <c r="TPX73" s="59">
        <v>44368</v>
      </c>
      <c r="TPY73" s="59" t="s">
        <v>396</v>
      </c>
      <c r="TPZ73" s="59" t="s">
        <v>397</v>
      </c>
      <c r="TQA73" s="59" t="s">
        <v>398</v>
      </c>
      <c r="TQD73" s="59">
        <v>136942.87</v>
      </c>
      <c r="TQE73" s="59">
        <v>7</v>
      </c>
      <c r="TQF73" s="59">
        <v>44368</v>
      </c>
      <c r="TQG73" s="59" t="s">
        <v>396</v>
      </c>
      <c r="TQH73" s="59" t="s">
        <v>397</v>
      </c>
      <c r="TQI73" s="59" t="s">
        <v>398</v>
      </c>
      <c r="TQL73" s="59">
        <v>136942.87</v>
      </c>
      <c r="TQM73" s="59">
        <v>7</v>
      </c>
      <c r="TQN73" s="59">
        <v>44368</v>
      </c>
      <c r="TQO73" s="59" t="s">
        <v>396</v>
      </c>
      <c r="TQP73" s="59" t="s">
        <v>397</v>
      </c>
      <c r="TQQ73" s="59" t="s">
        <v>398</v>
      </c>
      <c r="TQT73" s="59">
        <v>136942.87</v>
      </c>
      <c r="TQU73" s="59">
        <v>7</v>
      </c>
      <c r="TQV73" s="59">
        <v>44368</v>
      </c>
      <c r="TQW73" s="59" t="s">
        <v>396</v>
      </c>
      <c r="TQX73" s="59" t="s">
        <v>397</v>
      </c>
      <c r="TQY73" s="59" t="s">
        <v>398</v>
      </c>
      <c r="TRB73" s="59">
        <v>136942.87</v>
      </c>
      <c r="TRC73" s="59">
        <v>7</v>
      </c>
      <c r="TRD73" s="59">
        <v>44368</v>
      </c>
      <c r="TRE73" s="59" t="s">
        <v>396</v>
      </c>
      <c r="TRF73" s="59" t="s">
        <v>397</v>
      </c>
      <c r="TRG73" s="59" t="s">
        <v>398</v>
      </c>
      <c r="TRJ73" s="59">
        <v>136942.87</v>
      </c>
      <c r="TRK73" s="59">
        <v>7</v>
      </c>
      <c r="TRL73" s="59">
        <v>44368</v>
      </c>
      <c r="TRM73" s="59" t="s">
        <v>396</v>
      </c>
      <c r="TRN73" s="59" t="s">
        <v>397</v>
      </c>
      <c r="TRO73" s="59" t="s">
        <v>398</v>
      </c>
      <c r="TRR73" s="59">
        <v>136942.87</v>
      </c>
      <c r="TRS73" s="59">
        <v>7</v>
      </c>
      <c r="TRT73" s="59">
        <v>44368</v>
      </c>
      <c r="TRU73" s="59" t="s">
        <v>396</v>
      </c>
      <c r="TRV73" s="59" t="s">
        <v>397</v>
      </c>
      <c r="TRW73" s="59" t="s">
        <v>398</v>
      </c>
      <c r="TRZ73" s="59">
        <v>136942.87</v>
      </c>
      <c r="TSA73" s="59">
        <v>7</v>
      </c>
      <c r="TSB73" s="59">
        <v>44368</v>
      </c>
      <c r="TSC73" s="59" t="s">
        <v>396</v>
      </c>
      <c r="TSD73" s="59" t="s">
        <v>397</v>
      </c>
      <c r="TSE73" s="59" t="s">
        <v>398</v>
      </c>
      <c r="TSH73" s="59">
        <v>136942.87</v>
      </c>
      <c r="TSI73" s="59">
        <v>7</v>
      </c>
      <c r="TSJ73" s="59">
        <v>44368</v>
      </c>
      <c r="TSK73" s="59" t="s">
        <v>396</v>
      </c>
      <c r="TSL73" s="59" t="s">
        <v>397</v>
      </c>
      <c r="TSM73" s="59" t="s">
        <v>398</v>
      </c>
      <c r="TSP73" s="59">
        <v>136942.87</v>
      </c>
      <c r="TSQ73" s="59">
        <v>7</v>
      </c>
      <c r="TSR73" s="59">
        <v>44368</v>
      </c>
      <c r="TSS73" s="59" t="s">
        <v>396</v>
      </c>
      <c r="TST73" s="59" t="s">
        <v>397</v>
      </c>
      <c r="TSU73" s="59" t="s">
        <v>398</v>
      </c>
      <c r="TSX73" s="59">
        <v>136942.87</v>
      </c>
      <c r="TSY73" s="59">
        <v>7</v>
      </c>
      <c r="TSZ73" s="59">
        <v>44368</v>
      </c>
      <c r="TTA73" s="59" t="s">
        <v>396</v>
      </c>
      <c r="TTB73" s="59" t="s">
        <v>397</v>
      </c>
      <c r="TTC73" s="59" t="s">
        <v>398</v>
      </c>
      <c r="TTF73" s="59">
        <v>136942.87</v>
      </c>
      <c r="TTG73" s="59">
        <v>7</v>
      </c>
      <c r="TTH73" s="59">
        <v>44368</v>
      </c>
      <c r="TTI73" s="59" t="s">
        <v>396</v>
      </c>
      <c r="TTJ73" s="59" t="s">
        <v>397</v>
      </c>
      <c r="TTK73" s="59" t="s">
        <v>398</v>
      </c>
      <c r="TTN73" s="59">
        <v>136942.87</v>
      </c>
      <c r="TTO73" s="59">
        <v>7</v>
      </c>
      <c r="TTP73" s="59">
        <v>44368</v>
      </c>
      <c r="TTQ73" s="59" t="s">
        <v>396</v>
      </c>
      <c r="TTR73" s="59" t="s">
        <v>397</v>
      </c>
      <c r="TTS73" s="59" t="s">
        <v>398</v>
      </c>
      <c r="TTV73" s="59">
        <v>136942.87</v>
      </c>
      <c r="TTW73" s="59">
        <v>7</v>
      </c>
      <c r="TTX73" s="59">
        <v>44368</v>
      </c>
      <c r="TTY73" s="59" t="s">
        <v>396</v>
      </c>
      <c r="TTZ73" s="59" t="s">
        <v>397</v>
      </c>
      <c r="TUA73" s="59" t="s">
        <v>398</v>
      </c>
      <c r="TUD73" s="59">
        <v>136942.87</v>
      </c>
      <c r="TUE73" s="59">
        <v>7</v>
      </c>
      <c r="TUF73" s="59">
        <v>44368</v>
      </c>
      <c r="TUG73" s="59" t="s">
        <v>396</v>
      </c>
      <c r="TUH73" s="59" t="s">
        <v>397</v>
      </c>
      <c r="TUI73" s="59" t="s">
        <v>398</v>
      </c>
      <c r="TUL73" s="59">
        <v>136942.87</v>
      </c>
      <c r="TUM73" s="59">
        <v>7</v>
      </c>
      <c r="TUN73" s="59">
        <v>44368</v>
      </c>
      <c r="TUO73" s="59" t="s">
        <v>396</v>
      </c>
      <c r="TUP73" s="59" t="s">
        <v>397</v>
      </c>
      <c r="TUQ73" s="59" t="s">
        <v>398</v>
      </c>
      <c r="TUT73" s="59">
        <v>136942.87</v>
      </c>
      <c r="TUU73" s="59">
        <v>7</v>
      </c>
      <c r="TUV73" s="59">
        <v>44368</v>
      </c>
      <c r="TUW73" s="59" t="s">
        <v>396</v>
      </c>
      <c r="TUX73" s="59" t="s">
        <v>397</v>
      </c>
      <c r="TUY73" s="59" t="s">
        <v>398</v>
      </c>
      <c r="TVB73" s="59">
        <v>136942.87</v>
      </c>
      <c r="TVC73" s="59">
        <v>7</v>
      </c>
      <c r="TVD73" s="59">
        <v>44368</v>
      </c>
      <c r="TVE73" s="59" t="s">
        <v>396</v>
      </c>
      <c r="TVF73" s="59" t="s">
        <v>397</v>
      </c>
      <c r="TVG73" s="59" t="s">
        <v>398</v>
      </c>
      <c r="TVJ73" s="59">
        <v>136942.87</v>
      </c>
      <c r="TVK73" s="59">
        <v>7</v>
      </c>
      <c r="TVL73" s="59">
        <v>44368</v>
      </c>
      <c r="TVM73" s="59" t="s">
        <v>396</v>
      </c>
      <c r="TVN73" s="59" t="s">
        <v>397</v>
      </c>
      <c r="TVO73" s="59" t="s">
        <v>398</v>
      </c>
      <c r="TVR73" s="59">
        <v>136942.87</v>
      </c>
      <c r="TVS73" s="59">
        <v>7</v>
      </c>
      <c r="TVT73" s="59">
        <v>44368</v>
      </c>
      <c r="TVU73" s="59" t="s">
        <v>396</v>
      </c>
      <c r="TVV73" s="59" t="s">
        <v>397</v>
      </c>
      <c r="TVW73" s="59" t="s">
        <v>398</v>
      </c>
      <c r="TVZ73" s="59">
        <v>136942.87</v>
      </c>
      <c r="TWA73" s="59">
        <v>7</v>
      </c>
      <c r="TWB73" s="59">
        <v>44368</v>
      </c>
      <c r="TWC73" s="59" t="s">
        <v>396</v>
      </c>
      <c r="TWD73" s="59" t="s">
        <v>397</v>
      </c>
      <c r="TWE73" s="59" t="s">
        <v>398</v>
      </c>
      <c r="TWH73" s="59">
        <v>136942.87</v>
      </c>
      <c r="TWI73" s="59">
        <v>7</v>
      </c>
      <c r="TWJ73" s="59">
        <v>44368</v>
      </c>
      <c r="TWK73" s="59" t="s">
        <v>396</v>
      </c>
      <c r="TWL73" s="59" t="s">
        <v>397</v>
      </c>
      <c r="TWM73" s="59" t="s">
        <v>398</v>
      </c>
      <c r="TWP73" s="59">
        <v>136942.87</v>
      </c>
      <c r="TWQ73" s="59">
        <v>7</v>
      </c>
      <c r="TWR73" s="59">
        <v>44368</v>
      </c>
      <c r="TWS73" s="59" t="s">
        <v>396</v>
      </c>
      <c r="TWT73" s="59" t="s">
        <v>397</v>
      </c>
      <c r="TWU73" s="59" t="s">
        <v>398</v>
      </c>
      <c r="TWX73" s="59">
        <v>136942.87</v>
      </c>
      <c r="TWY73" s="59">
        <v>7</v>
      </c>
      <c r="TWZ73" s="59">
        <v>44368</v>
      </c>
      <c r="TXA73" s="59" t="s">
        <v>396</v>
      </c>
      <c r="TXB73" s="59" t="s">
        <v>397</v>
      </c>
      <c r="TXC73" s="59" t="s">
        <v>398</v>
      </c>
      <c r="TXF73" s="59">
        <v>136942.87</v>
      </c>
      <c r="TXG73" s="59">
        <v>7</v>
      </c>
      <c r="TXH73" s="59">
        <v>44368</v>
      </c>
      <c r="TXI73" s="59" t="s">
        <v>396</v>
      </c>
      <c r="TXJ73" s="59" t="s">
        <v>397</v>
      </c>
      <c r="TXK73" s="59" t="s">
        <v>398</v>
      </c>
      <c r="TXN73" s="59">
        <v>136942.87</v>
      </c>
      <c r="TXO73" s="59">
        <v>7</v>
      </c>
      <c r="TXP73" s="59">
        <v>44368</v>
      </c>
      <c r="TXQ73" s="59" t="s">
        <v>396</v>
      </c>
      <c r="TXR73" s="59" t="s">
        <v>397</v>
      </c>
      <c r="TXS73" s="59" t="s">
        <v>398</v>
      </c>
      <c r="TXV73" s="59">
        <v>136942.87</v>
      </c>
      <c r="TXW73" s="59">
        <v>7</v>
      </c>
      <c r="TXX73" s="59">
        <v>44368</v>
      </c>
      <c r="TXY73" s="59" t="s">
        <v>396</v>
      </c>
      <c r="TXZ73" s="59" t="s">
        <v>397</v>
      </c>
      <c r="TYA73" s="59" t="s">
        <v>398</v>
      </c>
      <c r="TYD73" s="59">
        <v>136942.87</v>
      </c>
      <c r="TYE73" s="59">
        <v>7</v>
      </c>
      <c r="TYF73" s="59">
        <v>44368</v>
      </c>
      <c r="TYG73" s="59" t="s">
        <v>396</v>
      </c>
      <c r="TYH73" s="59" t="s">
        <v>397</v>
      </c>
      <c r="TYI73" s="59" t="s">
        <v>398</v>
      </c>
      <c r="TYL73" s="59">
        <v>136942.87</v>
      </c>
      <c r="TYM73" s="59">
        <v>7</v>
      </c>
      <c r="TYN73" s="59">
        <v>44368</v>
      </c>
      <c r="TYO73" s="59" t="s">
        <v>396</v>
      </c>
      <c r="TYP73" s="59" t="s">
        <v>397</v>
      </c>
      <c r="TYQ73" s="59" t="s">
        <v>398</v>
      </c>
      <c r="TYT73" s="59">
        <v>136942.87</v>
      </c>
      <c r="TYU73" s="59">
        <v>7</v>
      </c>
      <c r="TYV73" s="59">
        <v>44368</v>
      </c>
      <c r="TYW73" s="59" t="s">
        <v>396</v>
      </c>
      <c r="TYX73" s="59" t="s">
        <v>397</v>
      </c>
      <c r="TYY73" s="59" t="s">
        <v>398</v>
      </c>
      <c r="TZB73" s="59">
        <v>136942.87</v>
      </c>
      <c r="TZC73" s="59">
        <v>7</v>
      </c>
      <c r="TZD73" s="59">
        <v>44368</v>
      </c>
      <c r="TZE73" s="59" t="s">
        <v>396</v>
      </c>
      <c r="TZF73" s="59" t="s">
        <v>397</v>
      </c>
      <c r="TZG73" s="59" t="s">
        <v>398</v>
      </c>
      <c r="TZJ73" s="59">
        <v>136942.87</v>
      </c>
      <c r="TZK73" s="59">
        <v>7</v>
      </c>
      <c r="TZL73" s="59">
        <v>44368</v>
      </c>
      <c r="TZM73" s="59" t="s">
        <v>396</v>
      </c>
      <c r="TZN73" s="59" t="s">
        <v>397</v>
      </c>
      <c r="TZO73" s="59" t="s">
        <v>398</v>
      </c>
      <c r="TZR73" s="59">
        <v>136942.87</v>
      </c>
      <c r="TZS73" s="59">
        <v>7</v>
      </c>
      <c r="TZT73" s="59">
        <v>44368</v>
      </c>
      <c r="TZU73" s="59" t="s">
        <v>396</v>
      </c>
      <c r="TZV73" s="59" t="s">
        <v>397</v>
      </c>
      <c r="TZW73" s="59" t="s">
        <v>398</v>
      </c>
      <c r="TZZ73" s="59">
        <v>136942.87</v>
      </c>
      <c r="UAA73" s="59">
        <v>7</v>
      </c>
      <c r="UAB73" s="59">
        <v>44368</v>
      </c>
      <c r="UAC73" s="59" t="s">
        <v>396</v>
      </c>
      <c r="UAD73" s="59" t="s">
        <v>397</v>
      </c>
      <c r="UAE73" s="59" t="s">
        <v>398</v>
      </c>
      <c r="UAH73" s="59">
        <v>136942.87</v>
      </c>
      <c r="UAI73" s="59">
        <v>7</v>
      </c>
      <c r="UAJ73" s="59">
        <v>44368</v>
      </c>
      <c r="UAK73" s="59" t="s">
        <v>396</v>
      </c>
      <c r="UAL73" s="59" t="s">
        <v>397</v>
      </c>
      <c r="UAM73" s="59" t="s">
        <v>398</v>
      </c>
      <c r="UAP73" s="59">
        <v>136942.87</v>
      </c>
      <c r="UAQ73" s="59">
        <v>7</v>
      </c>
      <c r="UAR73" s="59">
        <v>44368</v>
      </c>
      <c r="UAS73" s="59" t="s">
        <v>396</v>
      </c>
      <c r="UAT73" s="59" t="s">
        <v>397</v>
      </c>
      <c r="UAU73" s="59" t="s">
        <v>398</v>
      </c>
      <c r="UAX73" s="59">
        <v>136942.87</v>
      </c>
      <c r="UAY73" s="59">
        <v>7</v>
      </c>
      <c r="UAZ73" s="59">
        <v>44368</v>
      </c>
      <c r="UBA73" s="59" t="s">
        <v>396</v>
      </c>
      <c r="UBB73" s="59" t="s">
        <v>397</v>
      </c>
      <c r="UBC73" s="59" t="s">
        <v>398</v>
      </c>
      <c r="UBF73" s="59">
        <v>136942.87</v>
      </c>
      <c r="UBG73" s="59">
        <v>7</v>
      </c>
      <c r="UBH73" s="59">
        <v>44368</v>
      </c>
      <c r="UBI73" s="59" t="s">
        <v>396</v>
      </c>
      <c r="UBJ73" s="59" t="s">
        <v>397</v>
      </c>
      <c r="UBK73" s="59" t="s">
        <v>398</v>
      </c>
      <c r="UBN73" s="59">
        <v>136942.87</v>
      </c>
      <c r="UBO73" s="59">
        <v>7</v>
      </c>
      <c r="UBP73" s="59">
        <v>44368</v>
      </c>
      <c r="UBQ73" s="59" t="s">
        <v>396</v>
      </c>
      <c r="UBR73" s="59" t="s">
        <v>397</v>
      </c>
      <c r="UBS73" s="59" t="s">
        <v>398</v>
      </c>
      <c r="UBV73" s="59">
        <v>136942.87</v>
      </c>
      <c r="UBW73" s="59">
        <v>7</v>
      </c>
      <c r="UBX73" s="59">
        <v>44368</v>
      </c>
      <c r="UBY73" s="59" t="s">
        <v>396</v>
      </c>
      <c r="UBZ73" s="59" t="s">
        <v>397</v>
      </c>
      <c r="UCA73" s="59" t="s">
        <v>398</v>
      </c>
      <c r="UCD73" s="59">
        <v>136942.87</v>
      </c>
      <c r="UCE73" s="59">
        <v>7</v>
      </c>
      <c r="UCF73" s="59">
        <v>44368</v>
      </c>
      <c r="UCG73" s="59" t="s">
        <v>396</v>
      </c>
      <c r="UCH73" s="59" t="s">
        <v>397</v>
      </c>
      <c r="UCI73" s="59" t="s">
        <v>398</v>
      </c>
      <c r="UCL73" s="59">
        <v>136942.87</v>
      </c>
      <c r="UCM73" s="59">
        <v>7</v>
      </c>
      <c r="UCN73" s="59">
        <v>44368</v>
      </c>
      <c r="UCO73" s="59" t="s">
        <v>396</v>
      </c>
      <c r="UCP73" s="59" t="s">
        <v>397</v>
      </c>
      <c r="UCQ73" s="59" t="s">
        <v>398</v>
      </c>
      <c r="UCT73" s="59">
        <v>136942.87</v>
      </c>
      <c r="UCU73" s="59">
        <v>7</v>
      </c>
      <c r="UCV73" s="59">
        <v>44368</v>
      </c>
      <c r="UCW73" s="59" t="s">
        <v>396</v>
      </c>
      <c r="UCX73" s="59" t="s">
        <v>397</v>
      </c>
      <c r="UCY73" s="59" t="s">
        <v>398</v>
      </c>
      <c r="UDB73" s="59">
        <v>136942.87</v>
      </c>
      <c r="UDC73" s="59">
        <v>7</v>
      </c>
      <c r="UDD73" s="59">
        <v>44368</v>
      </c>
      <c r="UDE73" s="59" t="s">
        <v>396</v>
      </c>
      <c r="UDF73" s="59" t="s">
        <v>397</v>
      </c>
      <c r="UDG73" s="59" t="s">
        <v>398</v>
      </c>
      <c r="UDJ73" s="59">
        <v>136942.87</v>
      </c>
      <c r="UDK73" s="59">
        <v>7</v>
      </c>
      <c r="UDL73" s="59">
        <v>44368</v>
      </c>
      <c r="UDM73" s="59" t="s">
        <v>396</v>
      </c>
      <c r="UDN73" s="59" t="s">
        <v>397</v>
      </c>
      <c r="UDO73" s="59" t="s">
        <v>398</v>
      </c>
      <c r="UDR73" s="59">
        <v>136942.87</v>
      </c>
      <c r="UDS73" s="59">
        <v>7</v>
      </c>
      <c r="UDT73" s="59">
        <v>44368</v>
      </c>
      <c r="UDU73" s="59" t="s">
        <v>396</v>
      </c>
      <c r="UDV73" s="59" t="s">
        <v>397</v>
      </c>
      <c r="UDW73" s="59" t="s">
        <v>398</v>
      </c>
      <c r="UDZ73" s="59">
        <v>136942.87</v>
      </c>
      <c r="UEA73" s="59">
        <v>7</v>
      </c>
      <c r="UEB73" s="59">
        <v>44368</v>
      </c>
      <c r="UEC73" s="59" t="s">
        <v>396</v>
      </c>
      <c r="UED73" s="59" t="s">
        <v>397</v>
      </c>
      <c r="UEE73" s="59" t="s">
        <v>398</v>
      </c>
      <c r="UEH73" s="59">
        <v>136942.87</v>
      </c>
      <c r="UEI73" s="59">
        <v>7</v>
      </c>
      <c r="UEJ73" s="59">
        <v>44368</v>
      </c>
      <c r="UEK73" s="59" t="s">
        <v>396</v>
      </c>
      <c r="UEL73" s="59" t="s">
        <v>397</v>
      </c>
      <c r="UEM73" s="59" t="s">
        <v>398</v>
      </c>
      <c r="UEP73" s="59">
        <v>136942.87</v>
      </c>
      <c r="UEQ73" s="59">
        <v>7</v>
      </c>
      <c r="UER73" s="59">
        <v>44368</v>
      </c>
      <c r="UES73" s="59" t="s">
        <v>396</v>
      </c>
      <c r="UET73" s="59" t="s">
        <v>397</v>
      </c>
      <c r="UEU73" s="59" t="s">
        <v>398</v>
      </c>
      <c r="UEX73" s="59">
        <v>136942.87</v>
      </c>
      <c r="UEY73" s="59">
        <v>7</v>
      </c>
      <c r="UEZ73" s="59">
        <v>44368</v>
      </c>
      <c r="UFA73" s="59" t="s">
        <v>396</v>
      </c>
      <c r="UFB73" s="59" t="s">
        <v>397</v>
      </c>
      <c r="UFC73" s="59" t="s">
        <v>398</v>
      </c>
      <c r="UFF73" s="59">
        <v>136942.87</v>
      </c>
      <c r="UFG73" s="59">
        <v>7</v>
      </c>
      <c r="UFH73" s="59">
        <v>44368</v>
      </c>
      <c r="UFI73" s="59" t="s">
        <v>396</v>
      </c>
      <c r="UFJ73" s="59" t="s">
        <v>397</v>
      </c>
      <c r="UFK73" s="59" t="s">
        <v>398</v>
      </c>
      <c r="UFN73" s="59">
        <v>136942.87</v>
      </c>
      <c r="UFO73" s="59">
        <v>7</v>
      </c>
      <c r="UFP73" s="59">
        <v>44368</v>
      </c>
      <c r="UFQ73" s="59" t="s">
        <v>396</v>
      </c>
      <c r="UFR73" s="59" t="s">
        <v>397</v>
      </c>
      <c r="UFS73" s="59" t="s">
        <v>398</v>
      </c>
      <c r="UFV73" s="59">
        <v>136942.87</v>
      </c>
      <c r="UFW73" s="59">
        <v>7</v>
      </c>
      <c r="UFX73" s="59">
        <v>44368</v>
      </c>
      <c r="UFY73" s="59" t="s">
        <v>396</v>
      </c>
      <c r="UFZ73" s="59" t="s">
        <v>397</v>
      </c>
      <c r="UGA73" s="59" t="s">
        <v>398</v>
      </c>
      <c r="UGD73" s="59">
        <v>136942.87</v>
      </c>
      <c r="UGE73" s="59">
        <v>7</v>
      </c>
      <c r="UGF73" s="59">
        <v>44368</v>
      </c>
      <c r="UGG73" s="59" t="s">
        <v>396</v>
      </c>
      <c r="UGH73" s="59" t="s">
        <v>397</v>
      </c>
      <c r="UGI73" s="59" t="s">
        <v>398</v>
      </c>
      <c r="UGL73" s="59">
        <v>136942.87</v>
      </c>
      <c r="UGM73" s="59">
        <v>7</v>
      </c>
      <c r="UGN73" s="59">
        <v>44368</v>
      </c>
      <c r="UGO73" s="59" t="s">
        <v>396</v>
      </c>
      <c r="UGP73" s="59" t="s">
        <v>397</v>
      </c>
      <c r="UGQ73" s="59" t="s">
        <v>398</v>
      </c>
      <c r="UGT73" s="59">
        <v>136942.87</v>
      </c>
      <c r="UGU73" s="59">
        <v>7</v>
      </c>
      <c r="UGV73" s="59">
        <v>44368</v>
      </c>
      <c r="UGW73" s="59" t="s">
        <v>396</v>
      </c>
      <c r="UGX73" s="59" t="s">
        <v>397</v>
      </c>
      <c r="UGY73" s="59" t="s">
        <v>398</v>
      </c>
      <c r="UHB73" s="59">
        <v>136942.87</v>
      </c>
      <c r="UHC73" s="59">
        <v>7</v>
      </c>
      <c r="UHD73" s="59">
        <v>44368</v>
      </c>
      <c r="UHE73" s="59" t="s">
        <v>396</v>
      </c>
      <c r="UHF73" s="59" t="s">
        <v>397</v>
      </c>
      <c r="UHG73" s="59" t="s">
        <v>398</v>
      </c>
      <c r="UHJ73" s="59">
        <v>136942.87</v>
      </c>
      <c r="UHK73" s="59">
        <v>7</v>
      </c>
      <c r="UHL73" s="59">
        <v>44368</v>
      </c>
      <c r="UHM73" s="59" t="s">
        <v>396</v>
      </c>
      <c r="UHN73" s="59" t="s">
        <v>397</v>
      </c>
      <c r="UHO73" s="59" t="s">
        <v>398</v>
      </c>
      <c r="UHR73" s="59">
        <v>136942.87</v>
      </c>
      <c r="UHS73" s="59">
        <v>7</v>
      </c>
      <c r="UHT73" s="59">
        <v>44368</v>
      </c>
      <c r="UHU73" s="59" t="s">
        <v>396</v>
      </c>
      <c r="UHV73" s="59" t="s">
        <v>397</v>
      </c>
      <c r="UHW73" s="59" t="s">
        <v>398</v>
      </c>
      <c r="UHZ73" s="59">
        <v>136942.87</v>
      </c>
      <c r="UIA73" s="59">
        <v>7</v>
      </c>
      <c r="UIB73" s="59">
        <v>44368</v>
      </c>
      <c r="UIC73" s="59" t="s">
        <v>396</v>
      </c>
      <c r="UID73" s="59" t="s">
        <v>397</v>
      </c>
      <c r="UIE73" s="59" t="s">
        <v>398</v>
      </c>
      <c r="UIH73" s="59">
        <v>136942.87</v>
      </c>
      <c r="UII73" s="59">
        <v>7</v>
      </c>
      <c r="UIJ73" s="59">
        <v>44368</v>
      </c>
      <c r="UIK73" s="59" t="s">
        <v>396</v>
      </c>
      <c r="UIL73" s="59" t="s">
        <v>397</v>
      </c>
      <c r="UIM73" s="59" t="s">
        <v>398</v>
      </c>
      <c r="UIP73" s="59">
        <v>136942.87</v>
      </c>
      <c r="UIQ73" s="59">
        <v>7</v>
      </c>
      <c r="UIR73" s="59">
        <v>44368</v>
      </c>
      <c r="UIS73" s="59" t="s">
        <v>396</v>
      </c>
      <c r="UIT73" s="59" t="s">
        <v>397</v>
      </c>
      <c r="UIU73" s="59" t="s">
        <v>398</v>
      </c>
      <c r="UIX73" s="59">
        <v>136942.87</v>
      </c>
      <c r="UIY73" s="59">
        <v>7</v>
      </c>
      <c r="UIZ73" s="59">
        <v>44368</v>
      </c>
      <c r="UJA73" s="59" t="s">
        <v>396</v>
      </c>
      <c r="UJB73" s="59" t="s">
        <v>397</v>
      </c>
      <c r="UJC73" s="59" t="s">
        <v>398</v>
      </c>
      <c r="UJF73" s="59">
        <v>136942.87</v>
      </c>
      <c r="UJG73" s="59">
        <v>7</v>
      </c>
      <c r="UJH73" s="59">
        <v>44368</v>
      </c>
      <c r="UJI73" s="59" t="s">
        <v>396</v>
      </c>
      <c r="UJJ73" s="59" t="s">
        <v>397</v>
      </c>
      <c r="UJK73" s="59" t="s">
        <v>398</v>
      </c>
      <c r="UJN73" s="59">
        <v>136942.87</v>
      </c>
      <c r="UJO73" s="59">
        <v>7</v>
      </c>
      <c r="UJP73" s="59">
        <v>44368</v>
      </c>
      <c r="UJQ73" s="59" t="s">
        <v>396</v>
      </c>
      <c r="UJR73" s="59" t="s">
        <v>397</v>
      </c>
      <c r="UJS73" s="59" t="s">
        <v>398</v>
      </c>
      <c r="UJV73" s="59">
        <v>136942.87</v>
      </c>
      <c r="UJW73" s="59">
        <v>7</v>
      </c>
      <c r="UJX73" s="59">
        <v>44368</v>
      </c>
      <c r="UJY73" s="59" t="s">
        <v>396</v>
      </c>
      <c r="UJZ73" s="59" t="s">
        <v>397</v>
      </c>
      <c r="UKA73" s="59" t="s">
        <v>398</v>
      </c>
      <c r="UKD73" s="59">
        <v>136942.87</v>
      </c>
      <c r="UKE73" s="59">
        <v>7</v>
      </c>
      <c r="UKF73" s="59">
        <v>44368</v>
      </c>
      <c r="UKG73" s="59" t="s">
        <v>396</v>
      </c>
      <c r="UKH73" s="59" t="s">
        <v>397</v>
      </c>
      <c r="UKI73" s="59" t="s">
        <v>398</v>
      </c>
      <c r="UKL73" s="59">
        <v>136942.87</v>
      </c>
      <c r="UKM73" s="59">
        <v>7</v>
      </c>
      <c r="UKN73" s="59">
        <v>44368</v>
      </c>
      <c r="UKO73" s="59" t="s">
        <v>396</v>
      </c>
      <c r="UKP73" s="59" t="s">
        <v>397</v>
      </c>
      <c r="UKQ73" s="59" t="s">
        <v>398</v>
      </c>
      <c r="UKT73" s="59">
        <v>136942.87</v>
      </c>
      <c r="UKU73" s="59">
        <v>7</v>
      </c>
      <c r="UKV73" s="59">
        <v>44368</v>
      </c>
      <c r="UKW73" s="59" t="s">
        <v>396</v>
      </c>
      <c r="UKX73" s="59" t="s">
        <v>397</v>
      </c>
      <c r="UKY73" s="59" t="s">
        <v>398</v>
      </c>
      <c r="ULB73" s="59">
        <v>136942.87</v>
      </c>
      <c r="ULC73" s="59">
        <v>7</v>
      </c>
      <c r="ULD73" s="59">
        <v>44368</v>
      </c>
      <c r="ULE73" s="59" t="s">
        <v>396</v>
      </c>
      <c r="ULF73" s="59" t="s">
        <v>397</v>
      </c>
      <c r="ULG73" s="59" t="s">
        <v>398</v>
      </c>
      <c r="ULJ73" s="59">
        <v>136942.87</v>
      </c>
      <c r="ULK73" s="59">
        <v>7</v>
      </c>
      <c r="ULL73" s="59">
        <v>44368</v>
      </c>
      <c r="ULM73" s="59" t="s">
        <v>396</v>
      </c>
      <c r="ULN73" s="59" t="s">
        <v>397</v>
      </c>
      <c r="ULO73" s="59" t="s">
        <v>398</v>
      </c>
      <c r="ULR73" s="59">
        <v>136942.87</v>
      </c>
      <c r="ULS73" s="59">
        <v>7</v>
      </c>
      <c r="ULT73" s="59">
        <v>44368</v>
      </c>
      <c r="ULU73" s="59" t="s">
        <v>396</v>
      </c>
      <c r="ULV73" s="59" t="s">
        <v>397</v>
      </c>
      <c r="ULW73" s="59" t="s">
        <v>398</v>
      </c>
      <c r="ULZ73" s="59">
        <v>136942.87</v>
      </c>
      <c r="UMA73" s="59">
        <v>7</v>
      </c>
      <c r="UMB73" s="59">
        <v>44368</v>
      </c>
      <c r="UMC73" s="59" t="s">
        <v>396</v>
      </c>
      <c r="UMD73" s="59" t="s">
        <v>397</v>
      </c>
      <c r="UME73" s="59" t="s">
        <v>398</v>
      </c>
      <c r="UMH73" s="59">
        <v>136942.87</v>
      </c>
      <c r="UMI73" s="59">
        <v>7</v>
      </c>
      <c r="UMJ73" s="59">
        <v>44368</v>
      </c>
      <c r="UMK73" s="59" t="s">
        <v>396</v>
      </c>
      <c r="UML73" s="59" t="s">
        <v>397</v>
      </c>
      <c r="UMM73" s="59" t="s">
        <v>398</v>
      </c>
      <c r="UMP73" s="59">
        <v>136942.87</v>
      </c>
      <c r="UMQ73" s="59">
        <v>7</v>
      </c>
      <c r="UMR73" s="59">
        <v>44368</v>
      </c>
      <c r="UMS73" s="59" t="s">
        <v>396</v>
      </c>
      <c r="UMT73" s="59" t="s">
        <v>397</v>
      </c>
      <c r="UMU73" s="59" t="s">
        <v>398</v>
      </c>
      <c r="UMX73" s="59">
        <v>136942.87</v>
      </c>
      <c r="UMY73" s="59">
        <v>7</v>
      </c>
      <c r="UMZ73" s="59">
        <v>44368</v>
      </c>
      <c r="UNA73" s="59" t="s">
        <v>396</v>
      </c>
      <c r="UNB73" s="59" t="s">
        <v>397</v>
      </c>
      <c r="UNC73" s="59" t="s">
        <v>398</v>
      </c>
      <c r="UNF73" s="59">
        <v>136942.87</v>
      </c>
      <c r="UNG73" s="59">
        <v>7</v>
      </c>
      <c r="UNH73" s="59">
        <v>44368</v>
      </c>
      <c r="UNI73" s="59" t="s">
        <v>396</v>
      </c>
      <c r="UNJ73" s="59" t="s">
        <v>397</v>
      </c>
      <c r="UNK73" s="59" t="s">
        <v>398</v>
      </c>
      <c r="UNN73" s="59">
        <v>136942.87</v>
      </c>
      <c r="UNO73" s="59">
        <v>7</v>
      </c>
      <c r="UNP73" s="59">
        <v>44368</v>
      </c>
      <c r="UNQ73" s="59" t="s">
        <v>396</v>
      </c>
      <c r="UNR73" s="59" t="s">
        <v>397</v>
      </c>
      <c r="UNS73" s="59" t="s">
        <v>398</v>
      </c>
      <c r="UNV73" s="59">
        <v>136942.87</v>
      </c>
      <c r="UNW73" s="59">
        <v>7</v>
      </c>
      <c r="UNX73" s="59">
        <v>44368</v>
      </c>
      <c r="UNY73" s="59" t="s">
        <v>396</v>
      </c>
      <c r="UNZ73" s="59" t="s">
        <v>397</v>
      </c>
      <c r="UOA73" s="59" t="s">
        <v>398</v>
      </c>
      <c r="UOD73" s="59">
        <v>136942.87</v>
      </c>
      <c r="UOE73" s="59">
        <v>7</v>
      </c>
      <c r="UOF73" s="59">
        <v>44368</v>
      </c>
      <c r="UOG73" s="59" t="s">
        <v>396</v>
      </c>
      <c r="UOH73" s="59" t="s">
        <v>397</v>
      </c>
      <c r="UOI73" s="59" t="s">
        <v>398</v>
      </c>
      <c r="UOL73" s="59">
        <v>136942.87</v>
      </c>
      <c r="UOM73" s="59">
        <v>7</v>
      </c>
      <c r="UON73" s="59">
        <v>44368</v>
      </c>
      <c r="UOO73" s="59" t="s">
        <v>396</v>
      </c>
      <c r="UOP73" s="59" t="s">
        <v>397</v>
      </c>
      <c r="UOQ73" s="59" t="s">
        <v>398</v>
      </c>
      <c r="UOT73" s="59">
        <v>136942.87</v>
      </c>
      <c r="UOU73" s="59">
        <v>7</v>
      </c>
      <c r="UOV73" s="59">
        <v>44368</v>
      </c>
      <c r="UOW73" s="59" t="s">
        <v>396</v>
      </c>
      <c r="UOX73" s="59" t="s">
        <v>397</v>
      </c>
      <c r="UOY73" s="59" t="s">
        <v>398</v>
      </c>
      <c r="UPB73" s="59">
        <v>136942.87</v>
      </c>
      <c r="UPC73" s="59">
        <v>7</v>
      </c>
      <c r="UPD73" s="59">
        <v>44368</v>
      </c>
      <c r="UPE73" s="59" t="s">
        <v>396</v>
      </c>
      <c r="UPF73" s="59" t="s">
        <v>397</v>
      </c>
      <c r="UPG73" s="59" t="s">
        <v>398</v>
      </c>
      <c r="UPJ73" s="59">
        <v>136942.87</v>
      </c>
      <c r="UPK73" s="59">
        <v>7</v>
      </c>
      <c r="UPL73" s="59">
        <v>44368</v>
      </c>
      <c r="UPM73" s="59" t="s">
        <v>396</v>
      </c>
      <c r="UPN73" s="59" t="s">
        <v>397</v>
      </c>
      <c r="UPO73" s="59" t="s">
        <v>398</v>
      </c>
      <c r="UPR73" s="59">
        <v>136942.87</v>
      </c>
      <c r="UPS73" s="59">
        <v>7</v>
      </c>
      <c r="UPT73" s="59">
        <v>44368</v>
      </c>
      <c r="UPU73" s="59" t="s">
        <v>396</v>
      </c>
      <c r="UPV73" s="59" t="s">
        <v>397</v>
      </c>
      <c r="UPW73" s="59" t="s">
        <v>398</v>
      </c>
      <c r="UPZ73" s="59">
        <v>136942.87</v>
      </c>
      <c r="UQA73" s="59">
        <v>7</v>
      </c>
      <c r="UQB73" s="59">
        <v>44368</v>
      </c>
      <c r="UQC73" s="59" t="s">
        <v>396</v>
      </c>
      <c r="UQD73" s="59" t="s">
        <v>397</v>
      </c>
      <c r="UQE73" s="59" t="s">
        <v>398</v>
      </c>
      <c r="UQH73" s="59">
        <v>136942.87</v>
      </c>
      <c r="UQI73" s="59">
        <v>7</v>
      </c>
      <c r="UQJ73" s="59">
        <v>44368</v>
      </c>
      <c r="UQK73" s="59" t="s">
        <v>396</v>
      </c>
      <c r="UQL73" s="59" t="s">
        <v>397</v>
      </c>
      <c r="UQM73" s="59" t="s">
        <v>398</v>
      </c>
      <c r="UQP73" s="59">
        <v>136942.87</v>
      </c>
      <c r="UQQ73" s="59">
        <v>7</v>
      </c>
      <c r="UQR73" s="59">
        <v>44368</v>
      </c>
      <c r="UQS73" s="59" t="s">
        <v>396</v>
      </c>
      <c r="UQT73" s="59" t="s">
        <v>397</v>
      </c>
      <c r="UQU73" s="59" t="s">
        <v>398</v>
      </c>
      <c r="UQX73" s="59">
        <v>136942.87</v>
      </c>
      <c r="UQY73" s="59">
        <v>7</v>
      </c>
      <c r="UQZ73" s="59">
        <v>44368</v>
      </c>
      <c r="URA73" s="59" t="s">
        <v>396</v>
      </c>
      <c r="URB73" s="59" t="s">
        <v>397</v>
      </c>
      <c r="URC73" s="59" t="s">
        <v>398</v>
      </c>
      <c r="URF73" s="59">
        <v>136942.87</v>
      </c>
      <c r="URG73" s="59">
        <v>7</v>
      </c>
      <c r="URH73" s="59">
        <v>44368</v>
      </c>
      <c r="URI73" s="59" t="s">
        <v>396</v>
      </c>
      <c r="URJ73" s="59" t="s">
        <v>397</v>
      </c>
      <c r="URK73" s="59" t="s">
        <v>398</v>
      </c>
      <c r="URN73" s="59">
        <v>136942.87</v>
      </c>
      <c r="URO73" s="59">
        <v>7</v>
      </c>
      <c r="URP73" s="59">
        <v>44368</v>
      </c>
      <c r="URQ73" s="59" t="s">
        <v>396</v>
      </c>
      <c r="URR73" s="59" t="s">
        <v>397</v>
      </c>
      <c r="URS73" s="59" t="s">
        <v>398</v>
      </c>
      <c r="URV73" s="59">
        <v>136942.87</v>
      </c>
      <c r="URW73" s="59">
        <v>7</v>
      </c>
      <c r="URX73" s="59">
        <v>44368</v>
      </c>
      <c r="URY73" s="59" t="s">
        <v>396</v>
      </c>
      <c r="URZ73" s="59" t="s">
        <v>397</v>
      </c>
      <c r="USA73" s="59" t="s">
        <v>398</v>
      </c>
      <c r="USD73" s="59">
        <v>136942.87</v>
      </c>
      <c r="USE73" s="59">
        <v>7</v>
      </c>
      <c r="USF73" s="59">
        <v>44368</v>
      </c>
      <c r="USG73" s="59" t="s">
        <v>396</v>
      </c>
      <c r="USH73" s="59" t="s">
        <v>397</v>
      </c>
      <c r="USI73" s="59" t="s">
        <v>398</v>
      </c>
      <c r="USL73" s="59">
        <v>136942.87</v>
      </c>
      <c r="USM73" s="59">
        <v>7</v>
      </c>
      <c r="USN73" s="59">
        <v>44368</v>
      </c>
      <c r="USO73" s="59" t="s">
        <v>396</v>
      </c>
      <c r="USP73" s="59" t="s">
        <v>397</v>
      </c>
      <c r="USQ73" s="59" t="s">
        <v>398</v>
      </c>
      <c r="UST73" s="59">
        <v>136942.87</v>
      </c>
      <c r="USU73" s="59">
        <v>7</v>
      </c>
      <c r="USV73" s="59">
        <v>44368</v>
      </c>
      <c r="USW73" s="59" t="s">
        <v>396</v>
      </c>
      <c r="USX73" s="59" t="s">
        <v>397</v>
      </c>
      <c r="USY73" s="59" t="s">
        <v>398</v>
      </c>
      <c r="UTB73" s="59">
        <v>136942.87</v>
      </c>
      <c r="UTC73" s="59">
        <v>7</v>
      </c>
      <c r="UTD73" s="59">
        <v>44368</v>
      </c>
      <c r="UTE73" s="59" t="s">
        <v>396</v>
      </c>
      <c r="UTF73" s="59" t="s">
        <v>397</v>
      </c>
      <c r="UTG73" s="59" t="s">
        <v>398</v>
      </c>
      <c r="UTJ73" s="59">
        <v>136942.87</v>
      </c>
      <c r="UTK73" s="59">
        <v>7</v>
      </c>
      <c r="UTL73" s="59">
        <v>44368</v>
      </c>
      <c r="UTM73" s="59" t="s">
        <v>396</v>
      </c>
      <c r="UTN73" s="59" t="s">
        <v>397</v>
      </c>
      <c r="UTO73" s="59" t="s">
        <v>398</v>
      </c>
      <c r="UTR73" s="59">
        <v>136942.87</v>
      </c>
      <c r="UTS73" s="59">
        <v>7</v>
      </c>
      <c r="UTT73" s="59">
        <v>44368</v>
      </c>
      <c r="UTU73" s="59" t="s">
        <v>396</v>
      </c>
      <c r="UTV73" s="59" t="s">
        <v>397</v>
      </c>
      <c r="UTW73" s="59" t="s">
        <v>398</v>
      </c>
      <c r="UTZ73" s="59">
        <v>136942.87</v>
      </c>
      <c r="UUA73" s="59">
        <v>7</v>
      </c>
      <c r="UUB73" s="59">
        <v>44368</v>
      </c>
      <c r="UUC73" s="59" t="s">
        <v>396</v>
      </c>
      <c r="UUD73" s="59" t="s">
        <v>397</v>
      </c>
      <c r="UUE73" s="59" t="s">
        <v>398</v>
      </c>
      <c r="UUH73" s="59">
        <v>136942.87</v>
      </c>
      <c r="UUI73" s="59">
        <v>7</v>
      </c>
      <c r="UUJ73" s="59">
        <v>44368</v>
      </c>
      <c r="UUK73" s="59" t="s">
        <v>396</v>
      </c>
      <c r="UUL73" s="59" t="s">
        <v>397</v>
      </c>
      <c r="UUM73" s="59" t="s">
        <v>398</v>
      </c>
      <c r="UUP73" s="59">
        <v>136942.87</v>
      </c>
      <c r="UUQ73" s="59">
        <v>7</v>
      </c>
      <c r="UUR73" s="59">
        <v>44368</v>
      </c>
      <c r="UUS73" s="59" t="s">
        <v>396</v>
      </c>
      <c r="UUT73" s="59" t="s">
        <v>397</v>
      </c>
      <c r="UUU73" s="59" t="s">
        <v>398</v>
      </c>
      <c r="UUX73" s="59">
        <v>136942.87</v>
      </c>
      <c r="UUY73" s="59">
        <v>7</v>
      </c>
      <c r="UUZ73" s="59">
        <v>44368</v>
      </c>
      <c r="UVA73" s="59" t="s">
        <v>396</v>
      </c>
      <c r="UVB73" s="59" t="s">
        <v>397</v>
      </c>
      <c r="UVC73" s="59" t="s">
        <v>398</v>
      </c>
      <c r="UVF73" s="59">
        <v>136942.87</v>
      </c>
      <c r="UVG73" s="59">
        <v>7</v>
      </c>
      <c r="UVH73" s="59">
        <v>44368</v>
      </c>
      <c r="UVI73" s="59" t="s">
        <v>396</v>
      </c>
      <c r="UVJ73" s="59" t="s">
        <v>397</v>
      </c>
      <c r="UVK73" s="59" t="s">
        <v>398</v>
      </c>
      <c r="UVN73" s="59">
        <v>136942.87</v>
      </c>
      <c r="UVO73" s="59">
        <v>7</v>
      </c>
      <c r="UVP73" s="59">
        <v>44368</v>
      </c>
      <c r="UVQ73" s="59" t="s">
        <v>396</v>
      </c>
      <c r="UVR73" s="59" t="s">
        <v>397</v>
      </c>
      <c r="UVS73" s="59" t="s">
        <v>398</v>
      </c>
      <c r="UVV73" s="59">
        <v>136942.87</v>
      </c>
      <c r="UVW73" s="59">
        <v>7</v>
      </c>
      <c r="UVX73" s="59">
        <v>44368</v>
      </c>
      <c r="UVY73" s="59" t="s">
        <v>396</v>
      </c>
      <c r="UVZ73" s="59" t="s">
        <v>397</v>
      </c>
      <c r="UWA73" s="59" t="s">
        <v>398</v>
      </c>
      <c r="UWD73" s="59">
        <v>136942.87</v>
      </c>
      <c r="UWE73" s="59">
        <v>7</v>
      </c>
      <c r="UWF73" s="59">
        <v>44368</v>
      </c>
      <c r="UWG73" s="59" t="s">
        <v>396</v>
      </c>
      <c r="UWH73" s="59" t="s">
        <v>397</v>
      </c>
      <c r="UWI73" s="59" t="s">
        <v>398</v>
      </c>
      <c r="UWL73" s="59">
        <v>136942.87</v>
      </c>
      <c r="UWM73" s="59">
        <v>7</v>
      </c>
      <c r="UWN73" s="59">
        <v>44368</v>
      </c>
      <c r="UWO73" s="59" t="s">
        <v>396</v>
      </c>
      <c r="UWP73" s="59" t="s">
        <v>397</v>
      </c>
      <c r="UWQ73" s="59" t="s">
        <v>398</v>
      </c>
      <c r="UWT73" s="59">
        <v>136942.87</v>
      </c>
      <c r="UWU73" s="59">
        <v>7</v>
      </c>
      <c r="UWV73" s="59">
        <v>44368</v>
      </c>
      <c r="UWW73" s="59" t="s">
        <v>396</v>
      </c>
      <c r="UWX73" s="59" t="s">
        <v>397</v>
      </c>
      <c r="UWY73" s="59" t="s">
        <v>398</v>
      </c>
      <c r="UXB73" s="59">
        <v>136942.87</v>
      </c>
      <c r="UXC73" s="59">
        <v>7</v>
      </c>
      <c r="UXD73" s="59">
        <v>44368</v>
      </c>
      <c r="UXE73" s="59" t="s">
        <v>396</v>
      </c>
      <c r="UXF73" s="59" t="s">
        <v>397</v>
      </c>
      <c r="UXG73" s="59" t="s">
        <v>398</v>
      </c>
      <c r="UXJ73" s="59">
        <v>136942.87</v>
      </c>
      <c r="UXK73" s="59">
        <v>7</v>
      </c>
      <c r="UXL73" s="59">
        <v>44368</v>
      </c>
      <c r="UXM73" s="59" t="s">
        <v>396</v>
      </c>
      <c r="UXN73" s="59" t="s">
        <v>397</v>
      </c>
      <c r="UXO73" s="59" t="s">
        <v>398</v>
      </c>
      <c r="UXR73" s="59">
        <v>136942.87</v>
      </c>
      <c r="UXS73" s="59">
        <v>7</v>
      </c>
      <c r="UXT73" s="59">
        <v>44368</v>
      </c>
      <c r="UXU73" s="59" t="s">
        <v>396</v>
      </c>
      <c r="UXV73" s="59" t="s">
        <v>397</v>
      </c>
      <c r="UXW73" s="59" t="s">
        <v>398</v>
      </c>
      <c r="UXZ73" s="59">
        <v>136942.87</v>
      </c>
      <c r="UYA73" s="59">
        <v>7</v>
      </c>
      <c r="UYB73" s="59">
        <v>44368</v>
      </c>
      <c r="UYC73" s="59" t="s">
        <v>396</v>
      </c>
      <c r="UYD73" s="59" t="s">
        <v>397</v>
      </c>
      <c r="UYE73" s="59" t="s">
        <v>398</v>
      </c>
      <c r="UYH73" s="59">
        <v>136942.87</v>
      </c>
      <c r="UYI73" s="59">
        <v>7</v>
      </c>
      <c r="UYJ73" s="59">
        <v>44368</v>
      </c>
      <c r="UYK73" s="59" t="s">
        <v>396</v>
      </c>
      <c r="UYL73" s="59" t="s">
        <v>397</v>
      </c>
      <c r="UYM73" s="59" t="s">
        <v>398</v>
      </c>
      <c r="UYP73" s="59">
        <v>136942.87</v>
      </c>
      <c r="UYQ73" s="59">
        <v>7</v>
      </c>
      <c r="UYR73" s="59">
        <v>44368</v>
      </c>
      <c r="UYS73" s="59" t="s">
        <v>396</v>
      </c>
      <c r="UYT73" s="59" t="s">
        <v>397</v>
      </c>
      <c r="UYU73" s="59" t="s">
        <v>398</v>
      </c>
      <c r="UYX73" s="59">
        <v>136942.87</v>
      </c>
      <c r="UYY73" s="59">
        <v>7</v>
      </c>
      <c r="UYZ73" s="59">
        <v>44368</v>
      </c>
      <c r="UZA73" s="59" t="s">
        <v>396</v>
      </c>
      <c r="UZB73" s="59" t="s">
        <v>397</v>
      </c>
      <c r="UZC73" s="59" t="s">
        <v>398</v>
      </c>
      <c r="UZF73" s="59">
        <v>136942.87</v>
      </c>
      <c r="UZG73" s="59">
        <v>7</v>
      </c>
      <c r="UZH73" s="59">
        <v>44368</v>
      </c>
      <c r="UZI73" s="59" t="s">
        <v>396</v>
      </c>
      <c r="UZJ73" s="59" t="s">
        <v>397</v>
      </c>
      <c r="UZK73" s="59" t="s">
        <v>398</v>
      </c>
      <c r="UZN73" s="59">
        <v>136942.87</v>
      </c>
      <c r="UZO73" s="59">
        <v>7</v>
      </c>
      <c r="UZP73" s="59">
        <v>44368</v>
      </c>
      <c r="UZQ73" s="59" t="s">
        <v>396</v>
      </c>
      <c r="UZR73" s="59" t="s">
        <v>397</v>
      </c>
      <c r="UZS73" s="59" t="s">
        <v>398</v>
      </c>
      <c r="UZV73" s="59">
        <v>136942.87</v>
      </c>
      <c r="UZW73" s="59">
        <v>7</v>
      </c>
      <c r="UZX73" s="59">
        <v>44368</v>
      </c>
      <c r="UZY73" s="59" t="s">
        <v>396</v>
      </c>
      <c r="UZZ73" s="59" t="s">
        <v>397</v>
      </c>
      <c r="VAA73" s="59" t="s">
        <v>398</v>
      </c>
      <c r="VAD73" s="59">
        <v>136942.87</v>
      </c>
      <c r="VAE73" s="59">
        <v>7</v>
      </c>
      <c r="VAF73" s="59">
        <v>44368</v>
      </c>
      <c r="VAG73" s="59" t="s">
        <v>396</v>
      </c>
      <c r="VAH73" s="59" t="s">
        <v>397</v>
      </c>
      <c r="VAI73" s="59" t="s">
        <v>398</v>
      </c>
      <c r="VAL73" s="59">
        <v>136942.87</v>
      </c>
      <c r="VAM73" s="59">
        <v>7</v>
      </c>
      <c r="VAN73" s="59">
        <v>44368</v>
      </c>
      <c r="VAO73" s="59" t="s">
        <v>396</v>
      </c>
      <c r="VAP73" s="59" t="s">
        <v>397</v>
      </c>
      <c r="VAQ73" s="59" t="s">
        <v>398</v>
      </c>
      <c r="VAT73" s="59">
        <v>136942.87</v>
      </c>
      <c r="VAU73" s="59">
        <v>7</v>
      </c>
      <c r="VAV73" s="59">
        <v>44368</v>
      </c>
      <c r="VAW73" s="59" t="s">
        <v>396</v>
      </c>
      <c r="VAX73" s="59" t="s">
        <v>397</v>
      </c>
      <c r="VAY73" s="59" t="s">
        <v>398</v>
      </c>
      <c r="VBB73" s="59">
        <v>136942.87</v>
      </c>
      <c r="VBC73" s="59">
        <v>7</v>
      </c>
      <c r="VBD73" s="59">
        <v>44368</v>
      </c>
      <c r="VBE73" s="59" t="s">
        <v>396</v>
      </c>
      <c r="VBF73" s="59" t="s">
        <v>397</v>
      </c>
      <c r="VBG73" s="59" t="s">
        <v>398</v>
      </c>
      <c r="VBJ73" s="59">
        <v>136942.87</v>
      </c>
      <c r="VBK73" s="59">
        <v>7</v>
      </c>
      <c r="VBL73" s="59">
        <v>44368</v>
      </c>
      <c r="VBM73" s="59" t="s">
        <v>396</v>
      </c>
      <c r="VBN73" s="59" t="s">
        <v>397</v>
      </c>
      <c r="VBO73" s="59" t="s">
        <v>398</v>
      </c>
      <c r="VBR73" s="59">
        <v>136942.87</v>
      </c>
      <c r="VBS73" s="59">
        <v>7</v>
      </c>
      <c r="VBT73" s="59">
        <v>44368</v>
      </c>
      <c r="VBU73" s="59" t="s">
        <v>396</v>
      </c>
      <c r="VBV73" s="59" t="s">
        <v>397</v>
      </c>
      <c r="VBW73" s="59" t="s">
        <v>398</v>
      </c>
      <c r="VBZ73" s="59">
        <v>136942.87</v>
      </c>
      <c r="VCA73" s="59">
        <v>7</v>
      </c>
      <c r="VCB73" s="59">
        <v>44368</v>
      </c>
      <c r="VCC73" s="59" t="s">
        <v>396</v>
      </c>
      <c r="VCD73" s="59" t="s">
        <v>397</v>
      </c>
      <c r="VCE73" s="59" t="s">
        <v>398</v>
      </c>
      <c r="VCH73" s="59">
        <v>136942.87</v>
      </c>
      <c r="VCI73" s="59">
        <v>7</v>
      </c>
      <c r="VCJ73" s="59">
        <v>44368</v>
      </c>
      <c r="VCK73" s="59" t="s">
        <v>396</v>
      </c>
      <c r="VCL73" s="59" t="s">
        <v>397</v>
      </c>
      <c r="VCM73" s="59" t="s">
        <v>398</v>
      </c>
      <c r="VCP73" s="59">
        <v>136942.87</v>
      </c>
      <c r="VCQ73" s="59">
        <v>7</v>
      </c>
      <c r="VCR73" s="59">
        <v>44368</v>
      </c>
      <c r="VCS73" s="59" t="s">
        <v>396</v>
      </c>
      <c r="VCT73" s="59" t="s">
        <v>397</v>
      </c>
      <c r="VCU73" s="59" t="s">
        <v>398</v>
      </c>
      <c r="VCX73" s="59">
        <v>136942.87</v>
      </c>
      <c r="VCY73" s="59">
        <v>7</v>
      </c>
      <c r="VCZ73" s="59">
        <v>44368</v>
      </c>
      <c r="VDA73" s="59" t="s">
        <v>396</v>
      </c>
      <c r="VDB73" s="59" t="s">
        <v>397</v>
      </c>
      <c r="VDC73" s="59" t="s">
        <v>398</v>
      </c>
      <c r="VDF73" s="59">
        <v>136942.87</v>
      </c>
      <c r="VDG73" s="59">
        <v>7</v>
      </c>
      <c r="VDH73" s="59">
        <v>44368</v>
      </c>
      <c r="VDI73" s="59" t="s">
        <v>396</v>
      </c>
      <c r="VDJ73" s="59" t="s">
        <v>397</v>
      </c>
      <c r="VDK73" s="59" t="s">
        <v>398</v>
      </c>
      <c r="VDN73" s="59">
        <v>136942.87</v>
      </c>
      <c r="VDO73" s="59">
        <v>7</v>
      </c>
      <c r="VDP73" s="59">
        <v>44368</v>
      </c>
      <c r="VDQ73" s="59" t="s">
        <v>396</v>
      </c>
      <c r="VDR73" s="59" t="s">
        <v>397</v>
      </c>
      <c r="VDS73" s="59" t="s">
        <v>398</v>
      </c>
      <c r="VDV73" s="59">
        <v>136942.87</v>
      </c>
      <c r="VDW73" s="59">
        <v>7</v>
      </c>
      <c r="VDX73" s="59">
        <v>44368</v>
      </c>
      <c r="VDY73" s="59" t="s">
        <v>396</v>
      </c>
      <c r="VDZ73" s="59" t="s">
        <v>397</v>
      </c>
      <c r="VEA73" s="59" t="s">
        <v>398</v>
      </c>
      <c r="VED73" s="59">
        <v>136942.87</v>
      </c>
      <c r="VEE73" s="59">
        <v>7</v>
      </c>
      <c r="VEF73" s="59">
        <v>44368</v>
      </c>
      <c r="VEG73" s="59" t="s">
        <v>396</v>
      </c>
      <c r="VEH73" s="59" t="s">
        <v>397</v>
      </c>
      <c r="VEI73" s="59" t="s">
        <v>398</v>
      </c>
      <c r="VEL73" s="59">
        <v>136942.87</v>
      </c>
      <c r="VEM73" s="59">
        <v>7</v>
      </c>
      <c r="VEN73" s="59">
        <v>44368</v>
      </c>
      <c r="VEO73" s="59" t="s">
        <v>396</v>
      </c>
      <c r="VEP73" s="59" t="s">
        <v>397</v>
      </c>
      <c r="VEQ73" s="59" t="s">
        <v>398</v>
      </c>
      <c r="VET73" s="59">
        <v>136942.87</v>
      </c>
      <c r="VEU73" s="59">
        <v>7</v>
      </c>
      <c r="VEV73" s="59">
        <v>44368</v>
      </c>
      <c r="VEW73" s="59" t="s">
        <v>396</v>
      </c>
      <c r="VEX73" s="59" t="s">
        <v>397</v>
      </c>
      <c r="VEY73" s="59" t="s">
        <v>398</v>
      </c>
      <c r="VFB73" s="59">
        <v>136942.87</v>
      </c>
      <c r="VFC73" s="59">
        <v>7</v>
      </c>
      <c r="VFD73" s="59">
        <v>44368</v>
      </c>
      <c r="VFE73" s="59" t="s">
        <v>396</v>
      </c>
      <c r="VFF73" s="59" t="s">
        <v>397</v>
      </c>
      <c r="VFG73" s="59" t="s">
        <v>398</v>
      </c>
      <c r="VFJ73" s="59">
        <v>136942.87</v>
      </c>
      <c r="VFK73" s="59">
        <v>7</v>
      </c>
      <c r="VFL73" s="59">
        <v>44368</v>
      </c>
      <c r="VFM73" s="59" t="s">
        <v>396</v>
      </c>
      <c r="VFN73" s="59" t="s">
        <v>397</v>
      </c>
      <c r="VFO73" s="59" t="s">
        <v>398</v>
      </c>
      <c r="VFR73" s="59">
        <v>136942.87</v>
      </c>
      <c r="VFS73" s="59">
        <v>7</v>
      </c>
      <c r="VFT73" s="59">
        <v>44368</v>
      </c>
      <c r="VFU73" s="59" t="s">
        <v>396</v>
      </c>
      <c r="VFV73" s="59" t="s">
        <v>397</v>
      </c>
      <c r="VFW73" s="59" t="s">
        <v>398</v>
      </c>
      <c r="VFZ73" s="59">
        <v>136942.87</v>
      </c>
      <c r="VGA73" s="59">
        <v>7</v>
      </c>
      <c r="VGB73" s="59">
        <v>44368</v>
      </c>
      <c r="VGC73" s="59" t="s">
        <v>396</v>
      </c>
      <c r="VGD73" s="59" t="s">
        <v>397</v>
      </c>
      <c r="VGE73" s="59" t="s">
        <v>398</v>
      </c>
      <c r="VGH73" s="59">
        <v>136942.87</v>
      </c>
      <c r="VGI73" s="59">
        <v>7</v>
      </c>
      <c r="VGJ73" s="59">
        <v>44368</v>
      </c>
      <c r="VGK73" s="59" t="s">
        <v>396</v>
      </c>
      <c r="VGL73" s="59" t="s">
        <v>397</v>
      </c>
      <c r="VGM73" s="59" t="s">
        <v>398</v>
      </c>
      <c r="VGP73" s="59">
        <v>136942.87</v>
      </c>
      <c r="VGQ73" s="59">
        <v>7</v>
      </c>
      <c r="VGR73" s="59">
        <v>44368</v>
      </c>
      <c r="VGS73" s="59" t="s">
        <v>396</v>
      </c>
      <c r="VGT73" s="59" t="s">
        <v>397</v>
      </c>
      <c r="VGU73" s="59" t="s">
        <v>398</v>
      </c>
      <c r="VGX73" s="59">
        <v>136942.87</v>
      </c>
      <c r="VGY73" s="59">
        <v>7</v>
      </c>
      <c r="VGZ73" s="59">
        <v>44368</v>
      </c>
      <c r="VHA73" s="59" t="s">
        <v>396</v>
      </c>
      <c r="VHB73" s="59" t="s">
        <v>397</v>
      </c>
      <c r="VHC73" s="59" t="s">
        <v>398</v>
      </c>
      <c r="VHF73" s="59">
        <v>136942.87</v>
      </c>
      <c r="VHG73" s="59">
        <v>7</v>
      </c>
      <c r="VHH73" s="59">
        <v>44368</v>
      </c>
      <c r="VHI73" s="59" t="s">
        <v>396</v>
      </c>
      <c r="VHJ73" s="59" t="s">
        <v>397</v>
      </c>
      <c r="VHK73" s="59" t="s">
        <v>398</v>
      </c>
      <c r="VHN73" s="59">
        <v>136942.87</v>
      </c>
      <c r="VHO73" s="59">
        <v>7</v>
      </c>
      <c r="VHP73" s="59">
        <v>44368</v>
      </c>
      <c r="VHQ73" s="59" t="s">
        <v>396</v>
      </c>
      <c r="VHR73" s="59" t="s">
        <v>397</v>
      </c>
      <c r="VHS73" s="59" t="s">
        <v>398</v>
      </c>
      <c r="VHV73" s="59">
        <v>136942.87</v>
      </c>
      <c r="VHW73" s="59">
        <v>7</v>
      </c>
      <c r="VHX73" s="59">
        <v>44368</v>
      </c>
      <c r="VHY73" s="59" t="s">
        <v>396</v>
      </c>
      <c r="VHZ73" s="59" t="s">
        <v>397</v>
      </c>
      <c r="VIA73" s="59" t="s">
        <v>398</v>
      </c>
      <c r="VID73" s="59">
        <v>136942.87</v>
      </c>
      <c r="VIE73" s="59">
        <v>7</v>
      </c>
      <c r="VIF73" s="59">
        <v>44368</v>
      </c>
      <c r="VIG73" s="59" t="s">
        <v>396</v>
      </c>
      <c r="VIH73" s="59" t="s">
        <v>397</v>
      </c>
      <c r="VII73" s="59" t="s">
        <v>398</v>
      </c>
      <c r="VIL73" s="59">
        <v>136942.87</v>
      </c>
      <c r="VIM73" s="59">
        <v>7</v>
      </c>
      <c r="VIN73" s="59">
        <v>44368</v>
      </c>
      <c r="VIO73" s="59" t="s">
        <v>396</v>
      </c>
      <c r="VIP73" s="59" t="s">
        <v>397</v>
      </c>
      <c r="VIQ73" s="59" t="s">
        <v>398</v>
      </c>
      <c r="VIT73" s="59">
        <v>136942.87</v>
      </c>
      <c r="VIU73" s="59">
        <v>7</v>
      </c>
      <c r="VIV73" s="59">
        <v>44368</v>
      </c>
      <c r="VIW73" s="59" t="s">
        <v>396</v>
      </c>
      <c r="VIX73" s="59" t="s">
        <v>397</v>
      </c>
      <c r="VIY73" s="59" t="s">
        <v>398</v>
      </c>
      <c r="VJB73" s="59">
        <v>136942.87</v>
      </c>
      <c r="VJC73" s="59">
        <v>7</v>
      </c>
      <c r="VJD73" s="59">
        <v>44368</v>
      </c>
      <c r="VJE73" s="59" t="s">
        <v>396</v>
      </c>
      <c r="VJF73" s="59" t="s">
        <v>397</v>
      </c>
      <c r="VJG73" s="59" t="s">
        <v>398</v>
      </c>
      <c r="VJJ73" s="59">
        <v>136942.87</v>
      </c>
      <c r="VJK73" s="59">
        <v>7</v>
      </c>
      <c r="VJL73" s="59">
        <v>44368</v>
      </c>
      <c r="VJM73" s="59" t="s">
        <v>396</v>
      </c>
      <c r="VJN73" s="59" t="s">
        <v>397</v>
      </c>
      <c r="VJO73" s="59" t="s">
        <v>398</v>
      </c>
      <c r="VJR73" s="59">
        <v>136942.87</v>
      </c>
      <c r="VJS73" s="59">
        <v>7</v>
      </c>
      <c r="VJT73" s="59">
        <v>44368</v>
      </c>
      <c r="VJU73" s="59" t="s">
        <v>396</v>
      </c>
      <c r="VJV73" s="59" t="s">
        <v>397</v>
      </c>
      <c r="VJW73" s="59" t="s">
        <v>398</v>
      </c>
      <c r="VJZ73" s="59">
        <v>136942.87</v>
      </c>
      <c r="VKA73" s="59">
        <v>7</v>
      </c>
      <c r="VKB73" s="59">
        <v>44368</v>
      </c>
      <c r="VKC73" s="59" t="s">
        <v>396</v>
      </c>
      <c r="VKD73" s="59" t="s">
        <v>397</v>
      </c>
      <c r="VKE73" s="59" t="s">
        <v>398</v>
      </c>
      <c r="VKH73" s="59">
        <v>136942.87</v>
      </c>
      <c r="VKI73" s="59">
        <v>7</v>
      </c>
      <c r="VKJ73" s="59">
        <v>44368</v>
      </c>
      <c r="VKK73" s="59" t="s">
        <v>396</v>
      </c>
      <c r="VKL73" s="59" t="s">
        <v>397</v>
      </c>
      <c r="VKM73" s="59" t="s">
        <v>398</v>
      </c>
      <c r="VKP73" s="59">
        <v>136942.87</v>
      </c>
      <c r="VKQ73" s="59">
        <v>7</v>
      </c>
      <c r="VKR73" s="59">
        <v>44368</v>
      </c>
      <c r="VKS73" s="59" t="s">
        <v>396</v>
      </c>
      <c r="VKT73" s="59" t="s">
        <v>397</v>
      </c>
      <c r="VKU73" s="59" t="s">
        <v>398</v>
      </c>
      <c r="VKX73" s="59">
        <v>136942.87</v>
      </c>
      <c r="VKY73" s="59">
        <v>7</v>
      </c>
      <c r="VKZ73" s="59">
        <v>44368</v>
      </c>
      <c r="VLA73" s="59" t="s">
        <v>396</v>
      </c>
      <c r="VLB73" s="59" t="s">
        <v>397</v>
      </c>
      <c r="VLC73" s="59" t="s">
        <v>398</v>
      </c>
      <c r="VLF73" s="59">
        <v>136942.87</v>
      </c>
      <c r="VLG73" s="59">
        <v>7</v>
      </c>
      <c r="VLH73" s="59">
        <v>44368</v>
      </c>
      <c r="VLI73" s="59" t="s">
        <v>396</v>
      </c>
      <c r="VLJ73" s="59" t="s">
        <v>397</v>
      </c>
      <c r="VLK73" s="59" t="s">
        <v>398</v>
      </c>
      <c r="VLN73" s="59">
        <v>136942.87</v>
      </c>
      <c r="VLO73" s="59">
        <v>7</v>
      </c>
      <c r="VLP73" s="59">
        <v>44368</v>
      </c>
      <c r="VLQ73" s="59" t="s">
        <v>396</v>
      </c>
      <c r="VLR73" s="59" t="s">
        <v>397</v>
      </c>
      <c r="VLS73" s="59" t="s">
        <v>398</v>
      </c>
      <c r="VLV73" s="59">
        <v>136942.87</v>
      </c>
      <c r="VLW73" s="59">
        <v>7</v>
      </c>
      <c r="VLX73" s="59">
        <v>44368</v>
      </c>
      <c r="VLY73" s="59" t="s">
        <v>396</v>
      </c>
      <c r="VLZ73" s="59" t="s">
        <v>397</v>
      </c>
      <c r="VMA73" s="59" t="s">
        <v>398</v>
      </c>
      <c r="VMD73" s="59">
        <v>136942.87</v>
      </c>
      <c r="VME73" s="59">
        <v>7</v>
      </c>
      <c r="VMF73" s="59">
        <v>44368</v>
      </c>
      <c r="VMG73" s="59" t="s">
        <v>396</v>
      </c>
      <c r="VMH73" s="59" t="s">
        <v>397</v>
      </c>
      <c r="VMI73" s="59" t="s">
        <v>398</v>
      </c>
      <c r="VML73" s="59">
        <v>136942.87</v>
      </c>
      <c r="VMM73" s="59">
        <v>7</v>
      </c>
      <c r="VMN73" s="59">
        <v>44368</v>
      </c>
      <c r="VMO73" s="59" t="s">
        <v>396</v>
      </c>
      <c r="VMP73" s="59" t="s">
        <v>397</v>
      </c>
      <c r="VMQ73" s="59" t="s">
        <v>398</v>
      </c>
      <c r="VMT73" s="59">
        <v>136942.87</v>
      </c>
      <c r="VMU73" s="59">
        <v>7</v>
      </c>
      <c r="VMV73" s="59">
        <v>44368</v>
      </c>
      <c r="VMW73" s="59" t="s">
        <v>396</v>
      </c>
      <c r="VMX73" s="59" t="s">
        <v>397</v>
      </c>
      <c r="VMY73" s="59" t="s">
        <v>398</v>
      </c>
      <c r="VNB73" s="59">
        <v>136942.87</v>
      </c>
      <c r="VNC73" s="59">
        <v>7</v>
      </c>
      <c r="VND73" s="59">
        <v>44368</v>
      </c>
      <c r="VNE73" s="59" t="s">
        <v>396</v>
      </c>
      <c r="VNF73" s="59" t="s">
        <v>397</v>
      </c>
      <c r="VNG73" s="59" t="s">
        <v>398</v>
      </c>
      <c r="VNJ73" s="59">
        <v>136942.87</v>
      </c>
      <c r="VNK73" s="59">
        <v>7</v>
      </c>
      <c r="VNL73" s="59">
        <v>44368</v>
      </c>
      <c r="VNM73" s="59" t="s">
        <v>396</v>
      </c>
      <c r="VNN73" s="59" t="s">
        <v>397</v>
      </c>
      <c r="VNO73" s="59" t="s">
        <v>398</v>
      </c>
      <c r="VNR73" s="59">
        <v>136942.87</v>
      </c>
      <c r="VNS73" s="59">
        <v>7</v>
      </c>
      <c r="VNT73" s="59">
        <v>44368</v>
      </c>
      <c r="VNU73" s="59" t="s">
        <v>396</v>
      </c>
      <c r="VNV73" s="59" t="s">
        <v>397</v>
      </c>
      <c r="VNW73" s="59" t="s">
        <v>398</v>
      </c>
      <c r="VNZ73" s="59">
        <v>136942.87</v>
      </c>
      <c r="VOA73" s="59">
        <v>7</v>
      </c>
      <c r="VOB73" s="59">
        <v>44368</v>
      </c>
      <c r="VOC73" s="59" t="s">
        <v>396</v>
      </c>
      <c r="VOD73" s="59" t="s">
        <v>397</v>
      </c>
      <c r="VOE73" s="59" t="s">
        <v>398</v>
      </c>
      <c r="VOH73" s="59">
        <v>136942.87</v>
      </c>
      <c r="VOI73" s="59">
        <v>7</v>
      </c>
      <c r="VOJ73" s="59">
        <v>44368</v>
      </c>
      <c r="VOK73" s="59" t="s">
        <v>396</v>
      </c>
      <c r="VOL73" s="59" t="s">
        <v>397</v>
      </c>
      <c r="VOM73" s="59" t="s">
        <v>398</v>
      </c>
      <c r="VOP73" s="59">
        <v>136942.87</v>
      </c>
      <c r="VOQ73" s="59">
        <v>7</v>
      </c>
      <c r="VOR73" s="59">
        <v>44368</v>
      </c>
      <c r="VOS73" s="59" t="s">
        <v>396</v>
      </c>
      <c r="VOT73" s="59" t="s">
        <v>397</v>
      </c>
      <c r="VOU73" s="59" t="s">
        <v>398</v>
      </c>
      <c r="VOX73" s="59">
        <v>136942.87</v>
      </c>
      <c r="VOY73" s="59">
        <v>7</v>
      </c>
      <c r="VOZ73" s="59">
        <v>44368</v>
      </c>
      <c r="VPA73" s="59" t="s">
        <v>396</v>
      </c>
      <c r="VPB73" s="59" t="s">
        <v>397</v>
      </c>
      <c r="VPC73" s="59" t="s">
        <v>398</v>
      </c>
      <c r="VPF73" s="59">
        <v>136942.87</v>
      </c>
      <c r="VPG73" s="59">
        <v>7</v>
      </c>
      <c r="VPH73" s="59">
        <v>44368</v>
      </c>
      <c r="VPI73" s="59" t="s">
        <v>396</v>
      </c>
      <c r="VPJ73" s="59" t="s">
        <v>397</v>
      </c>
      <c r="VPK73" s="59" t="s">
        <v>398</v>
      </c>
      <c r="VPN73" s="59">
        <v>136942.87</v>
      </c>
      <c r="VPO73" s="59">
        <v>7</v>
      </c>
      <c r="VPP73" s="59">
        <v>44368</v>
      </c>
      <c r="VPQ73" s="59" t="s">
        <v>396</v>
      </c>
      <c r="VPR73" s="59" t="s">
        <v>397</v>
      </c>
      <c r="VPS73" s="59" t="s">
        <v>398</v>
      </c>
      <c r="VPV73" s="59">
        <v>136942.87</v>
      </c>
      <c r="VPW73" s="59">
        <v>7</v>
      </c>
      <c r="VPX73" s="59">
        <v>44368</v>
      </c>
      <c r="VPY73" s="59" t="s">
        <v>396</v>
      </c>
      <c r="VPZ73" s="59" t="s">
        <v>397</v>
      </c>
      <c r="VQA73" s="59" t="s">
        <v>398</v>
      </c>
      <c r="VQD73" s="59">
        <v>136942.87</v>
      </c>
      <c r="VQE73" s="59">
        <v>7</v>
      </c>
      <c r="VQF73" s="59">
        <v>44368</v>
      </c>
      <c r="VQG73" s="59" t="s">
        <v>396</v>
      </c>
      <c r="VQH73" s="59" t="s">
        <v>397</v>
      </c>
      <c r="VQI73" s="59" t="s">
        <v>398</v>
      </c>
      <c r="VQL73" s="59">
        <v>136942.87</v>
      </c>
      <c r="VQM73" s="59">
        <v>7</v>
      </c>
      <c r="VQN73" s="59">
        <v>44368</v>
      </c>
      <c r="VQO73" s="59" t="s">
        <v>396</v>
      </c>
      <c r="VQP73" s="59" t="s">
        <v>397</v>
      </c>
      <c r="VQQ73" s="59" t="s">
        <v>398</v>
      </c>
      <c r="VQT73" s="59">
        <v>136942.87</v>
      </c>
      <c r="VQU73" s="59">
        <v>7</v>
      </c>
      <c r="VQV73" s="59">
        <v>44368</v>
      </c>
      <c r="VQW73" s="59" t="s">
        <v>396</v>
      </c>
      <c r="VQX73" s="59" t="s">
        <v>397</v>
      </c>
      <c r="VQY73" s="59" t="s">
        <v>398</v>
      </c>
      <c r="VRB73" s="59">
        <v>136942.87</v>
      </c>
      <c r="VRC73" s="59">
        <v>7</v>
      </c>
      <c r="VRD73" s="59">
        <v>44368</v>
      </c>
      <c r="VRE73" s="59" t="s">
        <v>396</v>
      </c>
      <c r="VRF73" s="59" t="s">
        <v>397</v>
      </c>
      <c r="VRG73" s="59" t="s">
        <v>398</v>
      </c>
      <c r="VRJ73" s="59">
        <v>136942.87</v>
      </c>
      <c r="VRK73" s="59">
        <v>7</v>
      </c>
      <c r="VRL73" s="59">
        <v>44368</v>
      </c>
      <c r="VRM73" s="59" t="s">
        <v>396</v>
      </c>
      <c r="VRN73" s="59" t="s">
        <v>397</v>
      </c>
      <c r="VRO73" s="59" t="s">
        <v>398</v>
      </c>
      <c r="VRR73" s="59">
        <v>136942.87</v>
      </c>
      <c r="VRS73" s="59">
        <v>7</v>
      </c>
      <c r="VRT73" s="59">
        <v>44368</v>
      </c>
      <c r="VRU73" s="59" t="s">
        <v>396</v>
      </c>
      <c r="VRV73" s="59" t="s">
        <v>397</v>
      </c>
      <c r="VRW73" s="59" t="s">
        <v>398</v>
      </c>
      <c r="VRZ73" s="59">
        <v>136942.87</v>
      </c>
      <c r="VSA73" s="59">
        <v>7</v>
      </c>
      <c r="VSB73" s="59">
        <v>44368</v>
      </c>
      <c r="VSC73" s="59" t="s">
        <v>396</v>
      </c>
      <c r="VSD73" s="59" t="s">
        <v>397</v>
      </c>
      <c r="VSE73" s="59" t="s">
        <v>398</v>
      </c>
      <c r="VSH73" s="59">
        <v>136942.87</v>
      </c>
      <c r="VSI73" s="59">
        <v>7</v>
      </c>
      <c r="VSJ73" s="59">
        <v>44368</v>
      </c>
      <c r="VSK73" s="59" t="s">
        <v>396</v>
      </c>
      <c r="VSL73" s="59" t="s">
        <v>397</v>
      </c>
      <c r="VSM73" s="59" t="s">
        <v>398</v>
      </c>
      <c r="VSP73" s="59">
        <v>136942.87</v>
      </c>
      <c r="VSQ73" s="59">
        <v>7</v>
      </c>
      <c r="VSR73" s="59">
        <v>44368</v>
      </c>
      <c r="VSS73" s="59" t="s">
        <v>396</v>
      </c>
      <c r="VST73" s="59" t="s">
        <v>397</v>
      </c>
      <c r="VSU73" s="59" t="s">
        <v>398</v>
      </c>
      <c r="VSX73" s="59">
        <v>136942.87</v>
      </c>
      <c r="VSY73" s="59">
        <v>7</v>
      </c>
      <c r="VSZ73" s="59">
        <v>44368</v>
      </c>
      <c r="VTA73" s="59" t="s">
        <v>396</v>
      </c>
      <c r="VTB73" s="59" t="s">
        <v>397</v>
      </c>
      <c r="VTC73" s="59" t="s">
        <v>398</v>
      </c>
      <c r="VTF73" s="59">
        <v>136942.87</v>
      </c>
      <c r="VTG73" s="59">
        <v>7</v>
      </c>
      <c r="VTH73" s="59">
        <v>44368</v>
      </c>
      <c r="VTI73" s="59" t="s">
        <v>396</v>
      </c>
      <c r="VTJ73" s="59" t="s">
        <v>397</v>
      </c>
      <c r="VTK73" s="59" t="s">
        <v>398</v>
      </c>
      <c r="VTN73" s="59">
        <v>136942.87</v>
      </c>
      <c r="VTO73" s="59">
        <v>7</v>
      </c>
      <c r="VTP73" s="59">
        <v>44368</v>
      </c>
      <c r="VTQ73" s="59" t="s">
        <v>396</v>
      </c>
      <c r="VTR73" s="59" t="s">
        <v>397</v>
      </c>
      <c r="VTS73" s="59" t="s">
        <v>398</v>
      </c>
      <c r="VTV73" s="59">
        <v>136942.87</v>
      </c>
      <c r="VTW73" s="59">
        <v>7</v>
      </c>
      <c r="VTX73" s="59">
        <v>44368</v>
      </c>
      <c r="VTY73" s="59" t="s">
        <v>396</v>
      </c>
      <c r="VTZ73" s="59" t="s">
        <v>397</v>
      </c>
      <c r="VUA73" s="59" t="s">
        <v>398</v>
      </c>
      <c r="VUD73" s="59">
        <v>136942.87</v>
      </c>
      <c r="VUE73" s="59">
        <v>7</v>
      </c>
      <c r="VUF73" s="59">
        <v>44368</v>
      </c>
      <c r="VUG73" s="59" t="s">
        <v>396</v>
      </c>
      <c r="VUH73" s="59" t="s">
        <v>397</v>
      </c>
      <c r="VUI73" s="59" t="s">
        <v>398</v>
      </c>
      <c r="VUL73" s="59">
        <v>136942.87</v>
      </c>
      <c r="VUM73" s="59">
        <v>7</v>
      </c>
      <c r="VUN73" s="59">
        <v>44368</v>
      </c>
      <c r="VUO73" s="59" t="s">
        <v>396</v>
      </c>
      <c r="VUP73" s="59" t="s">
        <v>397</v>
      </c>
      <c r="VUQ73" s="59" t="s">
        <v>398</v>
      </c>
      <c r="VUT73" s="59">
        <v>136942.87</v>
      </c>
      <c r="VUU73" s="59">
        <v>7</v>
      </c>
      <c r="VUV73" s="59">
        <v>44368</v>
      </c>
      <c r="VUW73" s="59" t="s">
        <v>396</v>
      </c>
      <c r="VUX73" s="59" t="s">
        <v>397</v>
      </c>
      <c r="VUY73" s="59" t="s">
        <v>398</v>
      </c>
      <c r="VVB73" s="59">
        <v>136942.87</v>
      </c>
      <c r="VVC73" s="59">
        <v>7</v>
      </c>
      <c r="VVD73" s="59">
        <v>44368</v>
      </c>
      <c r="VVE73" s="59" t="s">
        <v>396</v>
      </c>
      <c r="VVF73" s="59" t="s">
        <v>397</v>
      </c>
      <c r="VVG73" s="59" t="s">
        <v>398</v>
      </c>
      <c r="VVJ73" s="59">
        <v>136942.87</v>
      </c>
      <c r="VVK73" s="59">
        <v>7</v>
      </c>
      <c r="VVL73" s="59">
        <v>44368</v>
      </c>
      <c r="VVM73" s="59" t="s">
        <v>396</v>
      </c>
      <c r="VVN73" s="59" t="s">
        <v>397</v>
      </c>
      <c r="VVO73" s="59" t="s">
        <v>398</v>
      </c>
      <c r="VVR73" s="59">
        <v>136942.87</v>
      </c>
      <c r="VVS73" s="59">
        <v>7</v>
      </c>
      <c r="VVT73" s="59">
        <v>44368</v>
      </c>
      <c r="VVU73" s="59" t="s">
        <v>396</v>
      </c>
      <c r="VVV73" s="59" t="s">
        <v>397</v>
      </c>
      <c r="VVW73" s="59" t="s">
        <v>398</v>
      </c>
      <c r="VVZ73" s="59">
        <v>136942.87</v>
      </c>
      <c r="VWA73" s="59">
        <v>7</v>
      </c>
      <c r="VWB73" s="59">
        <v>44368</v>
      </c>
      <c r="VWC73" s="59" t="s">
        <v>396</v>
      </c>
      <c r="VWD73" s="59" t="s">
        <v>397</v>
      </c>
      <c r="VWE73" s="59" t="s">
        <v>398</v>
      </c>
      <c r="VWH73" s="59">
        <v>136942.87</v>
      </c>
      <c r="VWI73" s="59">
        <v>7</v>
      </c>
      <c r="VWJ73" s="59">
        <v>44368</v>
      </c>
      <c r="VWK73" s="59" t="s">
        <v>396</v>
      </c>
      <c r="VWL73" s="59" t="s">
        <v>397</v>
      </c>
      <c r="VWM73" s="59" t="s">
        <v>398</v>
      </c>
      <c r="VWP73" s="59">
        <v>136942.87</v>
      </c>
      <c r="VWQ73" s="59">
        <v>7</v>
      </c>
      <c r="VWR73" s="59">
        <v>44368</v>
      </c>
      <c r="VWS73" s="59" t="s">
        <v>396</v>
      </c>
      <c r="VWT73" s="59" t="s">
        <v>397</v>
      </c>
      <c r="VWU73" s="59" t="s">
        <v>398</v>
      </c>
      <c r="VWX73" s="59">
        <v>136942.87</v>
      </c>
      <c r="VWY73" s="59">
        <v>7</v>
      </c>
      <c r="VWZ73" s="59">
        <v>44368</v>
      </c>
      <c r="VXA73" s="59" t="s">
        <v>396</v>
      </c>
      <c r="VXB73" s="59" t="s">
        <v>397</v>
      </c>
      <c r="VXC73" s="59" t="s">
        <v>398</v>
      </c>
      <c r="VXF73" s="59">
        <v>136942.87</v>
      </c>
      <c r="VXG73" s="59">
        <v>7</v>
      </c>
      <c r="VXH73" s="59">
        <v>44368</v>
      </c>
      <c r="VXI73" s="59" t="s">
        <v>396</v>
      </c>
      <c r="VXJ73" s="59" t="s">
        <v>397</v>
      </c>
      <c r="VXK73" s="59" t="s">
        <v>398</v>
      </c>
      <c r="VXN73" s="59">
        <v>136942.87</v>
      </c>
      <c r="VXO73" s="59">
        <v>7</v>
      </c>
      <c r="VXP73" s="59">
        <v>44368</v>
      </c>
      <c r="VXQ73" s="59" t="s">
        <v>396</v>
      </c>
      <c r="VXR73" s="59" t="s">
        <v>397</v>
      </c>
      <c r="VXS73" s="59" t="s">
        <v>398</v>
      </c>
      <c r="VXV73" s="59">
        <v>136942.87</v>
      </c>
      <c r="VXW73" s="59">
        <v>7</v>
      </c>
      <c r="VXX73" s="59">
        <v>44368</v>
      </c>
      <c r="VXY73" s="59" t="s">
        <v>396</v>
      </c>
      <c r="VXZ73" s="59" t="s">
        <v>397</v>
      </c>
      <c r="VYA73" s="59" t="s">
        <v>398</v>
      </c>
      <c r="VYD73" s="59">
        <v>136942.87</v>
      </c>
      <c r="VYE73" s="59">
        <v>7</v>
      </c>
      <c r="VYF73" s="59">
        <v>44368</v>
      </c>
      <c r="VYG73" s="59" t="s">
        <v>396</v>
      </c>
      <c r="VYH73" s="59" t="s">
        <v>397</v>
      </c>
      <c r="VYI73" s="59" t="s">
        <v>398</v>
      </c>
      <c r="VYL73" s="59">
        <v>136942.87</v>
      </c>
      <c r="VYM73" s="59">
        <v>7</v>
      </c>
      <c r="VYN73" s="59">
        <v>44368</v>
      </c>
      <c r="VYO73" s="59" t="s">
        <v>396</v>
      </c>
      <c r="VYP73" s="59" t="s">
        <v>397</v>
      </c>
      <c r="VYQ73" s="59" t="s">
        <v>398</v>
      </c>
      <c r="VYT73" s="59">
        <v>136942.87</v>
      </c>
      <c r="VYU73" s="59">
        <v>7</v>
      </c>
      <c r="VYV73" s="59">
        <v>44368</v>
      </c>
      <c r="VYW73" s="59" t="s">
        <v>396</v>
      </c>
      <c r="VYX73" s="59" t="s">
        <v>397</v>
      </c>
      <c r="VYY73" s="59" t="s">
        <v>398</v>
      </c>
      <c r="VZB73" s="59">
        <v>136942.87</v>
      </c>
      <c r="VZC73" s="59">
        <v>7</v>
      </c>
      <c r="VZD73" s="59">
        <v>44368</v>
      </c>
      <c r="VZE73" s="59" t="s">
        <v>396</v>
      </c>
      <c r="VZF73" s="59" t="s">
        <v>397</v>
      </c>
      <c r="VZG73" s="59" t="s">
        <v>398</v>
      </c>
      <c r="VZJ73" s="59">
        <v>136942.87</v>
      </c>
      <c r="VZK73" s="59">
        <v>7</v>
      </c>
      <c r="VZL73" s="59">
        <v>44368</v>
      </c>
      <c r="VZM73" s="59" t="s">
        <v>396</v>
      </c>
      <c r="VZN73" s="59" t="s">
        <v>397</v>
      </c>
      <c r="VZO73" s="59" t="s">
        <v>398</v>
      </c>
      <c r="VZR73" s="59">
        <v>136942.87</v>
      </c>
      <c r="VZS73" s="59">
        <v>7</v>
      </c>
      <c r="VZT73" s="59">
        <v>44368</v>
      </c>
      <c r="VZU73" s="59" t="s">
        <v>396</v>
      </c>
      <c r="VZV73" s="59" t="s">
        <v>397</v>
      </c>
      <c r="VZW73" s="59" t="s">
        <v>398</v>
      </c>
      <c r="VZZ73" s="59">
        <v>136942.87</v>
      </c>
      <c r="WAA73" s="59">
        <v>7</v>
      </c>
      <c r="WAB73" s="59">
        <v>44368</v>
      </c>
      <c r="WAC73" s="59" t="s">
        <v>396</v>
      </c>
      <c r="WAD73" s="59" t="s">
        <v>397</v>
      </c>
      <c r="WAE73" s="59" t="s">
        <v>398</v>
      </c>
      <c r="WAH73" s="59">
        <v>136942.87</v>
      </c>
      <c r="WAI73" s="59">
        <v>7</v>
      </c>
      <c r="WAJ73" s="59">
        <v>44368</v>
      </c>
      <c r="WAK73" s="59" t="s">
        <v>396</v>
      </c>
      <c r="WAL73" s="59" t="s">
        <v>397</v>
      </c>
      <c r="WAM73" s="59" t="s">
        <v>398</v>
      </c>
      <c r="WAP73" s="59">
        <v>136942.87</v>
      </c>
      <c r="WAQ73" s="59">
        <v>7</v>
      </c>
      <c r="WAR73" s="59">
        <v>44368</v>
      </c>
      <c r="WAS73" s="59" t="s">
        <v>396</v>
      </c>
      <c r="WAT73" s="59" t="s">
        <v>397</v>
      </c>
      <c r="WAU73" s="59" t="s">
        <v>398</v>
      </c>
      <c r="WAX73" s="59">
        <v>136942.87</v>
      </c>
      <c r="WAY73" s="59">
        <v>7</v>
      </c>
      <c r="WAZ73" s="59">
        <v>44368</v>
      </c>
      <c r="WBA73" s="59" t="s">
        <v>396</v>
      </c>
      <c r="WBB73" s="59" t="s">
        <v>397</v>
      </c>
      <c r="WBC73" s="59" t="s">
        <v>398</v>
      </c>
      <c r="WBF73" s="59">
        <v>136942.87</v>
      </c>
      <c r="WBG73" s="59">
        <v>7</v>
      </c>
      <c r="WBH73" s="59">
        <v>44368</v>
      </c>
      <c r="WBI73" s="59" t="s">
        <v>396</v>
      </c>
      <c r="WBJ73" s="59" t="s">
        <v>397</v>
      </c>
      <c r="WBK73" s="59" t="s">
        <v>398</v>
      </c>
      <c r="WBN73" s="59">
        <v>136942.87</v>
      </c>
      <c r="WBO73" s="59">
        <v>7</v>
      </c>
      <c r="WBP73" s="59">
        <v>44368</v>
      </c>
      <c r="WBQ73" s="59" t="s">
        <v>396</v>
      </c>
      <c r="WBR73" s="59" t="s">
        <v>397</v>
      </c>
      <c r="WBS73" s="59" t="s">
        <v>398</v>
      </c>
      <c r="WBV73" s="59">
        <v>136942.87</v>
      </c>
      <c r="WBW73" s="59">
        <v>7</v>
      </c>
      <c r="WBX73" s="59">
        <v>44368</v>
      </c>
      <c r="WBY73" s="59" t="s">
        <v>396</v>
      </c>
      <c r="WBZ73" s="59" t="s">
        <v>397</v>
      </c>
      <c r="WCA73" s="59" t="s">
        <v>398</v>
      </c>
      <c r="WCD73" s="59">
        <v>136942.87</v>
      </c>
      <c r="WCE73" s="59">
        <v>7</v>
      </c>
      <c r="WCF73" s="59">
        <v>44368</v>
      </c>
      <c r="WCG73" s="59" t="s">
        <v>396</v>
      </c>
      <c r="WCH73" s="59" t="s">
        <v>397</v>
      </c>
      <c r="WCI73" s="59" t="s">
        <v>398</v>
      </c>
      <c r="WCL73" s="59">
        <v>136942.87</v>
      </c>
      <c r="WCM73" s="59">
        <v>7</v>
      </c>
      <c r="WCN73" s="59">
        <v>44368</v>
      </c>
      <c r="WCO73" s="59" t="s">
        <v>396</v>
      </c>
      <c r="WCP73" s="59" t="s">
        <v>397</v>
      </c>
      <c r="WCQ73" s="59" t="s">
        <v>398</v>
      </c>
      <c r="WCT73" s="59">
        <v>136942.87</v>
      </c>
      <c r="WCU73" s="59">
        <v>7</v>
      </c>
      <c r="WCV73" s="59">
        <v>44368</v>
      </c>
      <c r="WCW73" s="59" t="s">
        <v>396</v>
      </c>
      <c r="WCX73" s="59" t="s">
        <v>397</v>
      </c>
      <c r="WCY73" s="59" t="s">
        <v>398</v>
      </c>
      <c r="WDB73" s="59">
        <v>136942.87</v>
      </c>
      <c r="WDC73" s="59">
        <v>7</v>
      </c>
      <c r="WDD73" s="59">
        <v>44368</v>
      </c>
      <c r="WDE73" s="59" t="s">
        <v>396</v>
      </c>
      <c r="WDF73" s="59" t="s">
        <v>397</v>
      </c>
      <c r="WDG73" s="59" t="s">
        <v>398</v>
      </c>
      <c r="WDJ73" s="59">
        <v>136942.87</v>
      </c>
      <c r="WDK73" s="59">
        <v>7</v>
      </c>
      <c r="WDL73" s="59">
        <v>44368</v>
      </c>
      <c r="WDM73" s="59" t="s">
        <v>396</v>
      </c>
      <c r="WDN73" s="59" t="s">
        <v>397</v>
      </c>
      <c r="WDO73" s="59" t="s">
        <v>398</v>
      </c>
      <c r="WDR73" s="59">
        <v>136942.87</v>
      </c>
      <c r="WDS73" s="59">
        <v>7</v>
      </c>
      <c r="WDT73" s="59">
        <v>44368</v>
      </c>
      <c r="WDU73" s="59" t="s">
        <v>396</v>
      </c>
      <c r="WDV73" s="59" t="s">
        <v>397</v>
      </c>
      <c r="WDW73" s="59" t="s">
        <v>398</v>
      </c>
      <c r="WDZ73" s="59">
        <v>136942.87</v>
      </c>
      <c r="WEA73" s="59">
        <v>7</v>
      </c>
      <c r="WEB73" s="59">
        <v>44368</v>
      </c>
      <c r="WEC73" s="59" t="s">
        <v>396</v>
      </c>
      <c r="WED73" s="59" t="s">
        <v>397</v>
      </c>
      <c r="WEE73" s="59" t="s">
        <v>398</v>
      </c>
      <c r="WEH73" s="59">
        <v>136942.87</v>
      </c>
      <c r="WEI73" s="59">
        <v>7</v>
      </c>
      <c r="WEJ73" s="59">
        <v>44368</v>
      </c>
      <c r="WEK73" s="59" t="s">
        <v>396</v>
      </c>
      <c r="WEL73" s="59" t="s">
        <v>397</v>
      </c>
      <c r="WEM73" s="59" t="s">
        <v>398</v>
      </c>
      <c r="WEP73" s="59">
        <v>136942.87</v>
      </c>
      <c r="WEQ73" s="59">
        <v>7</v>
      </c>
      <c r="WER73" s="59">
        <v>44368</v>
      </c>
      <c r="WES73" s="59" t="s">
        <v>396</v>
      </c>
      <c r="WET73" s="59" t="s">
        <v>397</v>
      </c>
      <c r="WEU73" s="59" t="s">
        <v>398</v>
      </c>
      <c r="WEX73" s="59">
        <v>136942.87</v>
      </c>
      <c r="WEY73" s="59">
        <v>7</v>
      </c>
      <c r="WEZ73" s="59">
        <v>44368</v>
      </c>
      <c r="WFA73" s="59" t="s">
        <v>396</v>
      </c>
      <c r="WFB73" s="59" t="s">
        <v>397</v>
      </c>
      <c r="WFC73" s="59" t="s">
        <v>398</v>
      </c>
      <c r="WFF73" s="59">
        <v>136942.87</v>
      </c>
      <c r="WFG73" s="59">
        <v>7</v>
      </c>
      <c r="WFH73" s="59">
        <v>44368</v>
      </c>
      <c r="WFI73" s="59" t="s">
        <v>396</v>
      </c>
      <c r="WFJ73" s="59" t="s">
        <v>397</v>
      </c>
      <c r="WFK73" s="59" t="s">
        <v>398</v>
      </c>
      <c r="WFN73" s="59">
        <v>136942.87</v>
      </c>
      <c r="WFO73" s="59">
        <v>7</v>
      </c>
      <c r="WFP73" s="59">
        <v>44368</v>
      </c>
      <c r="WFQ73" s="59" t="s">
        <v>396</v>
      </c>
      <c r="WFR73" s="59" t="s">
        <v>397</v>
      </c>
      <c r="WFS73" s="59" t="s">
        <v>398</v>
      </c>
      <c r="WFV73" s="59">
        <v>136942.87</v>
      </c>
      <c r="WFW73" s="59">
        <v>7</v>
      </c>
      <c r="WFX73" s="59">
        <v>44368</v>
      </c>
      <c r="WFY73" s="59" t="s">
        <v>396</v>
      </c>
      <c r="WFZ73" s="59" t="s">
        <v>397</v>
      </c>
      <c r="WGA73" s="59" t="s">
        <v>398</v>
      </c>
      <c r="WGD73" s="59">
        <v>136942.87</v>
      </c>
      <c r="WGE73" s="59">
        <v>7</v>
      </c>
      <c r="WGF73" s="59">
        <v>44368</v>
      </c>
      <c r="WGG73" s="59" t="s">
        <v>396</v>
      </c>
      <c r="WGH73" s="59" t="s">
        <v>397</v>
      </c>
      <c r="WGI73" s="59" t="s">
        <v>398</v>
      </c>
      <c r="WGL73" s="59">
        <v>136942.87</v>
      </c>
      <c r="WGM73" s="59">
        <v>7</v>
      </c>
      <c r="WGN73" s="59">
        <v>44368</v>
      </c>
      <c r="WGO73" s="59" t="s">
        <v>396</v>
      </c>
      <c r="WGP73" s="59" t="s">
        <v>397</v>
      </c>
      <c r="WGQ73" s="59" t="s">
        <v>398</v>
      </c>
      <c r="WGT73" s="59">
        <v>136942.87</v>
      </c>
      <c r="WGU73" s="59">
        <v>7</v>
      </c>
      <c r="WGV73" s="59">
        <v>44368</v>
      </c>
      <c r="WGW73" s="59" t="s">
        <v>396</v>
      </c>
      <c r="WGX73" s="59" t="s">
        <v>397</v>
      </c>
      <c r="WGY73" s="59" t="s">
        <v>398</v>
      </c>
      <c r="WHB73" s="59">
        <v>136942.87</v>
      </c>
      <c r="WHC73" s="59">
        <v>7</v>
      </c>
      <c r="WHD73" s="59">
        <v>44368</v>
      </c>
      <c r="WHE73" s="59" t="s">
        <v>396</v>
      </c>
      <c r="WHF73" s="59" t="s">
        <v>397</v>
      </c>
      <c r="WHG73" s="59" t="s">
        <v>398</v>
      </c>
      <c r="WHJ73" s="59">
        <v>136942.87</v>
      </c>
      <c r="WHK73" s="59">
        <v>7</v>
      </c>
      <c r="WHL73" s="59">
        <v>44368</v>
      </c>
      <c r="WHM73" s="59" t="s">
        <v>396</v>
      </c>
      <c r="WHN73" s="59" t="s">
        <v>397</v>
      </c>
      <c r="WHO73" s="59" t="s">
        <v>398</v>
      </c>
      <c r="WHR73" s="59">
        <v>136942.87</v>
      </c>
      <c r="WHS73" s="59">
        <v>7</v>
      </c>
      <c r="WHT73" s="59">
        <v>44368</v>
      </c>
      <c r="WHU73" s="59" t="s">
        <v>396</v>
      </c>
      <c r="WHV73" s="59" t="s">
        <v>397</v>
      </c>
      <c r="WHW73" s="59" t="s">
        <v>398</v>
      </c>
      <c r="WHZ73" s="59">
        <v>136942.87</v>
      </c>
      <c r="WIA73" s="59">
        <v>7</v>
      </c>
      <c r="WIB73" s="59">
        <v>44368</v>
      </c>
      <c r="WIC73" s="59" t="s">
        <v>396</v>
      </c>
      <c r="WID73" s="59" t="s">
        <v>397</v>
      </c>
      <c r="WIE73" s="59" t="s">
        <v>398</v>
      </c>
      <c r="WIH73" s="59">
        <v>136942.87</v>
      </c>
      <c r="WII73" s="59">
        <v>7</v>
      </c>
      <c r="WIJ73" s="59">
        <v>44368</v>
      </c>
      <c r="WIK73" s="59" t="s">
        <v>396</v>
      </c>
      <c r="WIL73" s="59" t="s">
        <v>397</v>
      </c>
      <c r="WIM73" s="59" t="s">
        <v>398</v>
      </c>
      <c r="WIP73" s="59">
        <v>136942.87</v>
      </c>
      <c r="WIQ73" s="59">
        <v>7</v>
      </c>
      <c r="WIR73" s="59">
        <v>44368</v>
      </c>
      <c r="WIS73" s="59" t="s">
        <v>396</v>
      </c>
      <c r="WIT73" s="59" t="s">
        <v>397</v>
      </c>
      <c r="WIU73" s="59" t="s">
        <v>398</v>
      </c>
      <c r="WIX73" s="59">
        <v>136942.87</v>
      </c>
      <c r="WIY73" s="59">
        <v>7</v>
      </c>
      <c r="WIZ73" s="59">
        <v>44368</v>
      </c>
      <c r="WJA73" s="59" t="s">
        <v>396</v>
      </c>
      <c r="WJB73" s="59" t="s">
        <v>397</v>
      </c>
      <c r="WJC73" s="59" t="s">
        <v>398</v>
      </c>
      <c r="WJF73" s="59">
        <v>136942.87</v>
      </c>
      <c r="WJG73" s="59">
        <v>7</v>
      </c>
      <c r="WJH73" s="59">
        <v>44368</v>
      </c>
      <c r="WJI73" s="59" t="s">
        <v>396</v>
      </c>
      <c r="WJJ73" s="59" t="s">
        <v>397</v>
      </c>
      <c r="WJK73" s="59" t="s">
        <v>398</v>
      </c>
      <c r="WJN73" s="59">
        <v>136942.87</v>
      </c>
      <c r="WJO73" s="59">
        <v>7</v>
      </c>
      <c r="WJP73" s="59">
        <v>44368</v>
      </c>
      <c r="WJQ73" s="59" t="s">
        <v>396</v>
      </c>
      <c r="WJR73" s="59" t="s">
        <v>397</v>
      </c>
      <c r="WJS73" s="59" t="s">
        <v>398</v>
      </c>
      <c r="WJV73" s="59">
        <v>136942.87</v>
      </c>
      <c r="WJW73" s="59">
        <v>7</v>
      </c>
      <c r="WJX73" s="59">
        <v>44368</v>
      </c>
      <c r="WJY73" s="59" t="s">
        <v>396</v>
      </c>
      <c r="WJZ73" s="59" t="s">
        <v>397</v>
      </c>
      <c r="WKA73" s="59" t="s">
        <v>398</v>
      </c>
      <c r="WKD73" s="59">
        <v>136942.87</v>
      </c>
      <c r="WKE73" s="59">
        <v>7</v>
      </c>
      <c r="WKF73" s="59">
        <v>44368</v>
      </c>
      <c r="WKG73" s="59" t="s">
        <v>396</v>
      </c>
      <c r="WKH73" s="59" t="s">
        <v>397</v>
      </c>
      <c r="WKI73" s="59" t="s">
        <v>398</v>
      </c>
      <c r="WKL73" s="59">
        <v>136942.87</v>
      </c>
      <c r="WKM73" s="59">
        <v>7</v>
      </c>
      <c r="WKN73" s="59">
        <v>44368</v>
      </c>
      <c r="WKO73" s="59" t="s">
        <v>396</v>
      </c>
      <c r="WKP73" s="59" t="s">
        <v>397</v>
      </c>
      <c r="WKQ73" s="59" t="s">
        <v>398</v>
      </c>
      <c r="WKT73" s="59">
        <v>136942.87</v>
      </c>
      <c r="WKU73" s="59">
        <v>7</v>
      </c>
      <c r="WKV73" s="59">
        <v>44368</v>
      </c>
      <c r="WKW73" s="59" t="s">
        <v>396</v>
      </c>
      <c r="WKX73" s="59" t="s">
        <v>397</v>
      </c>
      <c r="WKY73" s="59" t="s">
        <v>398</v>
      </c>
      <c r="WLB73" s="59">
        <v>136942.87</v>
      </c>
      <c r="WLC73" s="59">
        <v>7</v>
      </c>
      <c r="WLD73" s="59">
        <v>44368</v>
      </c>
      <c r="WLE73" s="59" t="s">
        <v>396</v>
      </c>
      <c r="WLF73" s="59" t="s">
        <v>397</v>
      </c>
      <c r="WLG73" s="59" t="s">
        <v>398</v>
      </c>
      <c r="WLJ73" s="59">
        <v>136942.87</v>
      </c>
      <c r="WLK73" s="59">
        <v>7</v>
      </c>
      <c r="WLL73" s="59">
        <v>44368</v>
      </c>
      <c r="WLM73" s="59" t="s">
        <v>396</v>
      </c>
      <c r="WLN73" s="59" t="s">
        <v>397</v>
      </c>
      <c r="WLO73" s="59" t="s">
        <v>398</v>
      </c>
      <c r="WLR73" s="59">
        <v>136942.87</v>
      </c>
      <c r="WLS73" s="59">
        <v>7</v>
      </c>
      <c r="WLT73" s="59">
        <v>44368</v>
      </c>
      <c r="WLU73" s="59" t="s">
        <v>396</v>
      </c>
      <c r="WLV73" s="59" t="s">
        <v>397</v>
      </c>
      <c r="WLW73" s="59" t="s">
        <v>398</v>
      </c>
      <c r="WLZ73" s="59">
        <v>136942.87</v>
      </c>
      <c r="WMA73" s="59">
        <v>7</v>
      </c>
      <c r="WMB73" s="59">
        <v>44368</v>
      </c>
      <c r="WMC73" s="59" t="s">
        <v>396</v>
      </c>
      <c r="WMD73" s="59" t="s">
        <v>397</v>
      </c>
      <c r="WME73" s="59" t="s">
        <v>398</v>
      </c>
      <c r="WMH73" s="59">
        <v>136942.87</v>
      </c>
      <c r="WMI73" s="59">
        <v>7</v>
      </c>
      <c r="WMJ73" s="59">
        <v>44368</v>
      </c>
      <c r="WMK73" s="59" t="s">
        <v>396</v>
      </c>
      <c r="WML73" s="59" t="s">
        <v>397</v>
      </c>
      <c r="WMM73" s="59" t="s">
        <v>398</v>
      </c>
      <c r="WMP73" s="59">
        <v>136942.87</v>
      </c>
      <c r="WMQ73" s="59">
        <v>7</v>
      </c>
      <c r="WMR73" s="59">
        <v>44368</v>
      </c>
      <c r="WMS73" s="59" t="s">
        <v>396</v>
      </c>
      <c r="WMT73" s="59" t="s">
        <v>397</v>
      </c>
      <c r="WMU73" s="59" t="s">
        <v>398</v>
      </c>
      <c r="WMX73" s="59">
        <v>136942.87</v>
      </c>
      <c r="WMY73" s="59">
        <v>7</v>
      </c>
      <c r="WMZ73" s="59">
        <v>44368</v>
      </c>
      <c r="WNA73" s="59" t="s">
        <v>396</v>
      </c>
      <c r="WNB73" s="59" t="s">
        <v>397</v>
      </c>
      <c r="WNC73" s="59" t="s">
        <v>398</v>
      </c>
      <c r="WNF73" s="59">
        <v>136942.87</v>
      </c>
      <c r="WNG73" s="59">
        <v>7</v>
      </c>
      <c r="WNH73" s="59">
        <v>44368</v>
      </c>
      <c r="WNI73" s="59" t="s">
        <v>396</v>
      </c>
      <c r="WNJ73" s="59" t="s">
        <v>397</v>
      </c>
      <c r="WNK73" s="59" t="s">
        <v>398</v>
      </c>
      <c r="WNN73" s="59">
        <v>136942.87</v>
      </c>
      <c r="WNO73" s="59">
        <v>7</v>
      </c>
      <c r="WNP73" s="59">
        <v>44368</v>
      </c>
      <c r="WNQ73" s="59" t="s">
        <v>396</v>
      </c>
      <c r="WNR73" s="59" t="s">
        <v>397</v>
      </c>
      <c r="WNS73" s="59" t="s">
        <v>398</v>
      </c>
      <c r="WNV73" s="59">
        <v>136942.87</v>
      </c>
      <c r="WNW73" s="59">
        <v>7</v>
      </c>
      <c r="WNX73" s="59">
        <v>44368</v>
      </c>
      <c r="WNY73" s="59" t="s">
        <v>396</v>
      </c>
      <c r="WNZ73" s="59" t="s">
        <v>397</v>
      </c>
      <c r="WOA73" s="59" t="s">
        <v>398</v>
      </c>
      <c r="WOD73" s="59">
        <v>136942.87</v>
      </c>
      <c r="WOE73" s="59">
        <v>7</v>
      </c>
      <c r="WOF73" s="59">
        <v>44368</v>
      </c>
      <c r="WOG73" s="59" t="s">
        <v>396</v>
      </c>
      <c r="WOH73" s="59" t="s">
        <v>397</v>
      </c>
      <c r="WOI73" s="59" t="s">
        <v>398</v>
      </c>
      <c r="WOL73" s="59">
        <v>136942.87</v>
      </c>
      <c r="WOM73" s="59">
        <v>7</v>
      </c>
      <c r="WON73" s="59">
        <v>44368</v>
      </c>
      <c r="WOO73" s="59" t="s">
        <v>396</v>
      </c>
      <c r="WOP73" s="59" t="s">
        <v>397</v>
      </c>
      <c r="WOQ73" s="59" t="s">
        <v>398</v>
      </c>
      <c r="WOT73" s="59">
        <v>136942.87</v>
      </c>
      <c r="WOU73" s="59">
        <v>7</v>
      </c>
      <c r="WOV73" s="59">
        <v>44368</v>
      </c>
      <c r="WOW73" s="59" t="s">
        <v>396</v>
      </c>
      <c r="WOX73" s="59" t="s">
        <v>397</v>
      </c>
      <c r="WOY73" s="59" t="s">
        <v>398</v>
      </c>
      <c r="WPB73" s="59">
        <v>136942.87</v>
      </c>
      <c r="WPC73" s="59">
        <v>7</v>
      </c>
      <c r="WPD73" s="59">
        <v>44368</v>
      </c>
      <c r="WPE73" s="59" t="s">
        <v>396</v>
      </c>
      <c r="WPF73" s="59" t="s">
        <v>397</v>
      </c>
      <c r="WPG73" s="59" t="s">
        <v>398</v>
      </c>
      <c r="WPJ73" s="59">
        <v>136942.87</v>
      </c>
      <c r="WPK73" s="59">
        <v>7</v>
      </c>
      <c r="WPL73" s="59">
        <v>44368</v>
      </c>
      <c r="WPM73" s="59" t="s">
        <v>396</v>
      </c>
      <c r="WPN73" s="59" t="s">
        <v>397</v>
      </c>
      <c r="WPO73" s="59" t="s">
        <v>398</v>
      </c>
      <c r="WPR73" s="59">
        <v>136942.87</v>
      </c>
      <c r="WPS73" s="59">
        <v>7</v>
      </c>
      <c r="WPT73" s="59">
        <v>44368</v>
      </c>
      <c r="WPU73" s="59" t="s">
        <v>396</v>
      </c>
      <c r="WPV73" s="59" t="s">
        <v>397</v>
      </c>
      <c r="WPW73" s="59" t="s">
        <v>398</v>
      </c>
      <c r="WPZ73" s="59">
        <v>136942.87</v>
      </c>
      <c r="WQA73" s="59">
        <v>7</v>
      </c>
      <c r="WQB73" s="59">
        <v>44368</v>
      </c>
      <c r="WQC73" s="59" t="s">
        <v>396</v>
      </c>
      <c r="WQD73" s="59" t="s">
        <v>397</v>
      </c>
      <c r="WQE73" s="59" t="s">
        <v>398</v>
      </c>
      <c r="WQH73" s="59">
        <v>136942.87</v>
      </c>
      <c r="WQI73" s="59">
        <v>7</v>
      </c>
      <c r="WQJ73" s="59">
        <v>44368</v>
      </c>
      <c r="WQK73" s="59" t="s">
        <v>396</v>
      </c>
      <c r="WQL73" s="59" t="s">
        <v>397</v>
      </c>
      <c r="WQM73" s="59" t="s">
        <v>398</v>
      </c>
      <c r="WQP73" s="59">
        <v>136942.87</v>
      </c>
      <c r="WQQ73" s="59">
        <v>7</v>
      </c>
      <c r="WQR73" s="59">
        <v>44368</v>
      </c>
      <c r="WQS73" s="59" t="s">
        <v>396</v>
      </c>
      <c r="WQT73" s="59" t="s">
        <v>397</v>
      </c>
      <c r="WQU73" s="59" t="s">
        <v>398</v>
      </c>
      <c r="WQX73" s="59">
        <v>136942.87</v>
      </c>
      <c r="WQY73" s="59">
        <v>7</v>
      </c>
      <c r="WQZ73" s="59">
        <v>44368</v>
      </c>
      <c r="WRA73" s="59" t="s">
        <v>396</v>
      </c>
      <c r="WRB73" s="59" t="s">
        <v>397</v>
      </c>
      <c r="WRC73" s="59" t="s">
        <v>398</v>
      </c>
      <c r="WRF73" s="59">
        <v>136942.87</v>
      </c>
      <c r="WRG73" s="59">
        <v>7</v>
      </c>
      <c r="WRH73" s="59">
        <v>44368</v>
      </c>
      <c r="WRI73" s="59" t="s">
        <v>396</v>
      </c>
      <c r="WRJ73" s="59" t="s">
        <v>397</v>
      </c>
      <c r="WRK73" s="59" t="s">
        <v>398</v>
      </c>
      <c r="WRN73" s="59">
        <v>136942.87</v>
      </c>
      <c r="WRO73" s="59">
        <v>7</v>
      </c>
      <c r="WRP73" s="59">
        <v>44368</v>
      </c>
      <c r="WRQ73" s="59" t="s">
        <v>396</v>
      </c>
      <c r="WRR73" s="59" t="s">
        <v>397</v>
      </c>
      <c r="WRS73" s="59" t="s">
        <v>398</v>
      </c>
      <c r="WRV73" s="59">
        <v>136942.87</v>
      </c>
      <c r="WRW73" s="59">
        <v>7</v>
      </c>
      <c r="WRX73" s="59">
        <v>44368</v>
      </c>
      <c r="WRY73" s="59" t="s">
        <v>396</v>
      </c>
      <c r="WRZ73" s="59" t="s">
        <v>397</v>
      </c>
      <c r="WSA73" s="59" t="s">
        <v>398</v>
      </c>
      <c r="WSD73" s="59">
        <v>136942.87</v>
      </c>
      <c r="WSE73" s="59">
        <v>7</v>
      </c>
      <c r="WSF73" s="59">
        <v>44368</v>
      </c>
      <c r="WSG73" s="59" t="s">
        <v>396</v>
      </c>
      <c r="WSH73" s="59" t="s">
        <v>397</v>
      </c>
      <c r="WSI73" s="59" t="s">
        <v>398</v>
      </c>
      <c r="WSL73" s="59">
        <v>136942.87</v>
      </c>
      <c r="WSM73" s="59">
        <v>7</v>
      </c>
      <c r="WSN73" s="59">
        <v>44368</v>
      </c>
      <c r="WSO73" s="59" t="s">
        <v>396</v>
      </c>
      <c r="WSP73" s="59" t="s">
        <v>397</v>
      </c>
      <c r="WSQ73" s="59" t="s">
        <v>398</v>
      </c>
      <c r="WST73" s="59">
        <v>136942.87</v>
      </c>
      <c r="WSU73" s="59">
        <v>7</v>
      </c>
      <c r="WSV73" s="59">
        <v>44368</v>
      </c>
      <c r="WSW73" s="59" t="s">
        <v>396</v>
      </c>
      <c r="WSX73" s="59" t="s">
        <v>397</v>
      </c>
      <c r="WSY73" s="59" t="s">
        <v>398</v>
      </c>
      <c r="WTB73" s="59">
        <v>136942.87</v>
      </c>
      <c r="WTC73" s="59">
        <v>7</v>
      </c>
      <c r="WTD73" s="59">
        <v>44368</v>
      </c>
      <c r="WTE73" s="59" t="s">
        <v>396</v>
      </c>
      <c r="WTF73" s="59" t="s">
        <v>397</v>
      </c>
      <c r="WTG73" s="59" t="s">
        <v>398</v>
      </c>
      <c r="WTJ73" s="59">
        <v>136942.87</v>
      </c>
      <c r="WTK73" s="59">
        <v>7</v>
      </c>
      <c r="WTL73" s="59">
        <v>44368</v>
      </c>
      <c r="WTM73" s="59" t="s">
        <v>396</v>
      </c>
      <c r="WTN73" s="59" t="s">
        <v>397</v>
      </c>
      <c r="WTO73" s="59" t="s">
        <v>398</v>
      </c>
      <c r="WTR73" s="59">
        <v>136942.87</v>
      </c>
      <c r="WTS73" s="59">
        <v>7</v>
      </c>
      <c r="WTT73" s="59">
        <v>44368</v>
      </c>
      <c r="WTU73" s="59" t="s">
        <v>396</v>
      </c>
      <c r="WTV73" s="59" t="s">
        <v>397</v>
      </c>
      <c r="WTW73" s="59" t="s">
        <v>398</v>
      </c>
      <c r="WTZ73" s="59">
        <v>136942.87</v>
      </c>
      <c r="WUA73" s="59">
        <v>7</v>
      </c>
      <c r="WUB73" s="59">
        <v>44368</v>
      </c>
      <c r="WUC73" s="59" t="s">
        <v>396</v>
      </c>
      <c r="WUD73" s="59" t="s">
        <v>397</v>
      </c>
      <c r="WUE73" s="59" t="s">
        <v>398</v>
      </c>
      <c r="WUH73" s="59">
        <v>136942.87</v>
      </c>
      <c r="WUI73" s="59">
        <v>7</v>
      </c>
      <c r="WUJ73" s="59">
        <v>44368</v>
      </c>
      <c r="WUK73" s="59" t="s">
        <v>396</v>
      </c>
      <c r="WUL73" s="59" t="s">
        <v>397</v>
      </c>
      <c r="WUM73" s="59" t="s">
        <v>398</v>
      </c>
      <c r="WUP73" s="59">
        <v>136942.87</v>
      </c>
      <c r="WUQ73" s="59">
        <v>7</v>
      </c>
      <c r="WUR73" s="59">
        <v>44368</v>
      </c>
      <c r="WUS73" s="59" t="s">
        <v>396</v>
      </c>
      <c r="WUT73" s="59" t="s">
        <v>397</v>
      </c>
      <c r="WUU73" s="59" t="s">
        <v>398</v>
      </c>
      <c r="WUX73" s="59">
        <v>136942.87</v>
      </c>
      <c r="WUY73" s="59">
        <v>7</v>
      </c>
      <c r="WUZ73" s="59">
        <v>44368</v>
      </c>
      <c r="WVA73" s="59" t="s">
        <v>396</v>
      </c>
      <c r="WVB73" s="59" t="s">
        <v>397</v>
      </c>
      <c r="WVC73" s="59" t="s">
        <v>398</v>
      </c>
      <c r="WVF73" s="59">
        <v>136942.87</v>
      </c>
      <c r="WVG73" s="59">
        <v>7</v>
      </c>
      <c r="WVH73" s="59">
        <v>44368</v>
      </c>
      <c r="WVI73" s="59" t="s">
        <v>396</v>
      </c>
      <c r="WVJ73" s="59" t="s">
        <v>397</v>
      </c>
      <c r="WVK73" s="59" t="s">
        <v>398</v>
      </c>
      <c r="WVN73" s="59">
        <v>136942.87</v>
      </c>
      <c r="WVO73" s="59">
        <v>7</v>
      </c>
      <c r="WVP73" s="59">
        <v>44368</v>
      </c>
      <c r="WVQ73" s="59" t="s">
        <v>396</v>
      </c>
      <c r="WVR73" s="59" t="s">
        <v>397</v>
      </c>
      <c r="WVS73" s="59" t="s">
        <v>398</v>
      </c>
      <c r="WVV73" s="59">
        <v>136942.87</v>
      </c>
      <c r="WVW73" s="59">
        <v>7</v>
      </c>
      <c r="WVX73" s="59">
        <v>44368</v>
      </c>
      <c r="WVY73" s="59" t="s">
        <v>396</v>
      </c>
      <c r="WVZ73" s="59" t="s">
        <v>397</v>
      </c>
      <c r="WWA73" s="59" t="s">
        <v>398</v>
      </c>
      <c r="WWD73" s="59">
        <v>136942.87</v>
      </c>
      <c r="WWE73" s="59">
        <v>7</v>
      </c>
      <c r="WWF73" s="59">
        <v>44368</v>
      </c>
      <c r="WWG73" s="59" t="s">
        <v>396</v>
      </c>
      <c r="WWH73" s="59" t="s">
        <v>397</v>
      </c>
      <c r="WWI73" s="59" t="s">
        <v>398</v>
      </c>
      <c r="WWL73" s="59">
        <v>136942.87</v>
      </c>
      <c r="WWM73" s="59">
        <v>7</v>
      </c>
      <c r="WWN73" s="59">
        <v>44368</v>
      </c>
      <c r="WWO73" s="59" t="s">
        <v>396</v>
      </c>
      <c r="WWP73" s="59" t="s">
        <v>397</v>
      </c>
      <c r="WWQ73" s="59" t="s">
        <v>398</v>
      </c>
      <c r="WWT73" s="59">
        <v>136942.87</v>
      </c>
      <c r="WWU73" s="59">
        <v>7</v>
      </c>
      <c r="WWV73" s="59">
        <v>44368</v>
      </c>
      <c r="WWW73" s="59" t="s">
        <v>396</v>
      </c>
      <c r="WWX73" s="59" t="s">
        <v>397</v>
      </c>
      <c r="WWY73" s="59" t="s">
        <v>398</v>
      </c>
      <c r="WXB73" s="59">
        <v>136942.87</v>
      </c>
      <c r="WXC73" s="59">
        <v>7</v>
      </c>
      <c r="WXD73" s="59">
        <v>44368</v>
      </c>
      <c r="WXE73" s="59" t="s">
        <v>396</v>
      </c>
      <c r="WXF73" s="59" t="s">
        <v>397</v>
      </c>
      <c r="WXG73" s="59" t="s">
        <v>398</v>
      </c>
      <c r="WXJ73" s="59">
        <v>136942.87</v>
      </c>
      <c r="WXK73" s="59">
        <v>7</v>
      </c>
      <c r="WXL73" s="59">
        <v>44368</v>
      </c>
      <c r="WXM73" s="59" t="s">
        <v>396</v>
      </c>
      <c r="WXN73" s="59" t="s">
        <v>397</v>
      </c>
      <c r="WXO73" s="59" t="s">
        <v>398</v>
      </c>
      <c r="WXR73" s="59">
        <v>136942.87</v>
      </c>
      <c r="WXS73" s="59">
        <v>7</v>
      </c>
      <c r="WXT73" s="59">
        <v>44368</v>
      </c>
      <c r="WXU73" s="59" t="s">
        <v>396</v>
      </c>
      <c r="WXV73" s="59" t="s">
        <v>397</v>
      </c>
      <c r="WXW73" s="59" t="s">
        <v>398</v>
      </c>
      <c r="WXZ73" s="59">
        <v>136942.87</v>
      </c>
      <c r="WYA73" s="59">
        <v>7</v>
      </c>
      <c r="WYB73" s="59">
        <v>44368</v>
      </c>
      <c r="WYC73" s="59" t="s">
        <v>396</v>
      </c>
      <c r="WYD73" s="59" t="s">
        <v>397</v>
      </c>
      <c r="WYE73" s="59" t="s">
        <v>398</v>
      </c>
      <c r="WYH73" s="59">
        <v>136942.87</v>
      </c>
      <c r="WYI73" s="59">
        <v>7</v>
      </c>
      <c r="WYJ73" s="59">
        <v>44368</v>
      </c>
      <c r="WYK73" s="59" t="s">
        <v>396</v>
      </c>
      <c r="WYL73" s="59" t="s">
        <v>397</v>
      </c>
      <c r="WYM73" s="59" t="s">
        <v>398</v>
      </c>
      <c r="WYP73" s="59">
        <v>136942.87</v>
      </c>
      <c r="WYQ73" s="59">
        <v>7</v>
      </c>
      <c r="WYR73" s="59">
        <v>44368</v>
      </c>
      <c r="WYS73" s="59" t="s">
        <v>396</v>
      </c>
      <c r="WYT73" s="59" t="s">
        <v>397</v>
      </c>
      <c r="WYU73" s="59" t="s">
        <v>398</v>
      </c>
      <c r="WYX73" s="59">
        <v>136942.87</v>
      </c>
      <c r="WYY73" s="59">
        <v>7</v>
      </c>
      <c r="WYZ73" s="59">
        <v>44368</v>
      </c>
      <c r="WZA73" s="59" t="s">
        <v>396</v>
      </c>
      <c r="WZB73" s="59" t="s">
        <v>397</v>
      </c>
      <c r="WZC73" s="59" t="s">
        <v>398</v>
      </c>
      <c r="WZF73" s="59">
        <v>136942.87</v>
      </c>
      <c r="WZG73" s="59">
        <v>7</v>
      </c>
      <c r="WZH73" s="59">
        <v>44368</v>
      </c>
      <c r="WZI73" s="59" t="s">
        <v>396</v>
      </c>
      <c r="WZJ73" s="59" t="s">
        <v>397</v>
      </c>
      <c r="WZK73" s="59" t="s">
        <v>398</v>
      </c>
      <c r="WZN73" s="59">
        <v>136942.87</v>
      </c>
      <c r="WZO73" s="59">
        <v>7</v>
      </c>
      <c r="WZP73" s="59">
        <v>44368</v>
      </c>
      <c r="WZQ73" s="59" t="s">
        <v>396</v>
      </c>
      <c r="WZR73" s="59" t="s">
        <v>397</v>
      </c>
      <c r="WZS73" s="59" t="s">
        <v>398</v>
      </c>
      <c r="WZV73" s="59">
        <v>136942.87</v>
      </c>
      <c r="WZW73" s="59">
        <v>7</v>
      </c>
      <c r="WZX73" s="59">
        <v>44368</v>
      </c>
      <c r="WZY73" s="59" t="s">
        <v>396</v>
      </c>
      <c r="WZZ73" s="59" t="s">
        <v>397</v>
      </c>
      <c r="XAA73" s="59" t="s">
        <v>398</v>
      </c>
      <c r="XAD73" s="59">
        <v>136942.87</v>
      </c>
      <c r="XAE73" s="59">
        <v>7</v>
      </c>
      <c r="XAF73" s="59">
        <v>44368</v>
      </c>
      <c r="XAG73" s="59" t="s">
        <v>396</v>
      </c>
      <c r="XAH73" s="59" t="s">
        <v>397</v>
      </c>
      <c r="XAI73" s="59" t="s">
        <v>398</v>
      </c>
      <c r="XAL73" s="59">
        <v>136942.87</v>
      </c>
      <c r="XAM73" s="59">
        <v>7</v>
      </c>
      <c r="XAN73" s="59">
        <v>44368</v>
      </c>
      <c r="XAO73" s="59" t="s">
        <v>396</v>
      </c>
      <c r="XAP73" s="59" t="s">
        <v>397</v>
      </c>
      <c r="XAQ73" s="59" t="s">
        <v>398</v>
      </c>
      <c r="XAT73" s="59">
        <v>136942.87</v>
      </c>
      <c r="XAU73" s="59">
        <v>7</v>
      </c>
      <c r="XAV73" s="59">
        <v>44368</v>
      </c>
      <c r="XAW73" s="59" t="s">
        <v>396</v>
      </c>
      <c r="XAX73" s="59" t="s">
        <v>397</v>
      </c>
      <c r="XAY73" s="59" t="s">
        <v>398</v>
      </c>
      <c r="XBB73" s="59">
        <v>136942.87</v>
      </c>
      <c r="XBC73" s="59">
        <v>7</v>
      </c>
      <c r="XBD73" s="59">
        <v>44368</v>
      </c>
      <c r="XBE73" s="59" t="s">
        <v>396</v>
      </c>
      <c r="XBF73" s="59" t="s">
        <v>397</v>
      </c>
      <c r="XBG73" s="59" t="s">
        <v>398</v>
      </c>
      <c r="XBJ73" s="59">
        <v>136942.87</v>
      </c>
      <c r="XBK73" s="59">
        <v>7</v>
      </c>
      <c r="XBL73" s="59">
        <v>44368</v>
      </c>
      <c r="XBM73" s="59" t="s">
        <v>396</v>
      </c>
      <c r="XBN73" s="59" t="s">
        <v>397</v>
      </c>
      <c r="XBO73" s="59" t="s">
        <v>398</v>
      </c>
      <c r="XBR73" s="59">
        <v>136942.87</v>
      </c>
      <c r="XBS73" s="59">
        <v>7</v>
      </c>
      <c r="XBT73" s="59">
        <v>44368</v>
      </c>
      <c r="XBU73" s="59" t="s">
        <v>396</v>
      </c>
      <c r="XBV73" s="59" t="s">
        <v>397</v>
      </c>
      <c r="XBW73" s="59" t="s">
        <v>398</v>
      </c>
      <c r="XBZ73" s="59">
        <v>136942.87</v>
      </c>
      <c r="XCA73" s="59">
        <v>7</v>
      </c>
      <c r="XCB73" s="59">
        <v>44368</v>
      </c>
      <c r="XCC73" s="59" t="s">
        <v>396</v>
      </c>
      <c r="XCD73" s="59" t="s">
        <v>397</v>
      </c>
      <c r="XCE73" s="59" t="s">
        <v>398</v>
      </c>
      <c r="XCH73" s="59">
        <v>136942.87</v>
      </c>
      <c r="XCI73" s="59">
        <v>7</v>
      </c>
      <c r="XCJ73" s="59">
        <v>44368</v>
      </c>
      <c r="XCK73" s="59" t="s">
        <v>396</v>
      </c>
      <c r="XCL73" s="59" t="s">
        <v>397</v>
      </c>
      <c r="XCM73" s="59" t="s">
        <v>398</v>
      </c>
      <c r="XCP73" s="59">
        <v>136942.87</v>
      </c>
      <c r="XCQ73" s="59">
        <v>7</v>
      </c>
      <c r="XCR73" s="59">
        <v>44368</v>
      </c>
      <c r="XCS73" s="59" t="s">
        <v>396</v>
      </c>
      <c r="XCT73" s="59" t="s">
        <v>397</v>
      </c>
      <c r="XCU73" s="59" t="s">
        <v>398</v>
      </c>
      <c r="XCX73" s="59">
        <v>136942.87</v>
      </c>
      <c r="XCY73" s="59">
        <v>7</v>
      </c>
      <c r="XCZ73" s="59">
        <v>44368</v>
      </c>
      <c r="XDA73" s="59" t="s">
        <v>396</v>
      </c>
      <c r="XDB73" s="59" t="s">
        <v>397</v>
      </c>
      <c r="XDC73" s="59" t="s">
        <v>398</v>
      </c>
      <c r="XDF73" s="59">
        <v>136942.87</v>
      </c>
      <c r="XDG73" s="59">
        <v>7</v>
      </c>
      <c r="XDH73" s="59">
        <v>44368</v>
      </c>
      <c r="XDI73" s="59" t="s">
        <v>396</v>
      </c>
      <c r="XDJ73" s="59" t="s">
        <v>397</v>
      </c>
      <c r="XDK73" s="59" t="s">
        <v>398</v>
      </c>
      <c r="XDN73" s="59">
        <v>136942.87</v>
      </c>
      <c r="XDO73" s="59">
        <v>7</v>
      </c>
      <c r="XDP73" s="59">
        <v>44368</v>
      </c>
      <c r="XDQ73" s="59" t="s">
        <v>396</v>
      </c>
      <c r="XDR73" s="59" t="s">
        <v>397</v>
      </c>
      <c r="XDS73" s="59" t="s">
        <v>398</v>
      </c>
      <c r="XDV73" s="59">
        <v>136942.87</v>
      </c>
      <c r="XDW73" s="59">
        <v>7</v>
      </c>
      <c r="XDX73" s="59">
        <v>44368</v>
      </c>
      <c r="XDY73" s="59" t="s">
        <v>396</v>
      </c>
      <c r="XDZ73" s="59" t="s">
        <v>397</v>
      </c>
      <c r="XEA73" s="59" t="s">
        <v>398</v>
      </c>
      <c r="XED73" s="59">
        <v>136942.87</v>
      </c>
      <c r="XEE73" s="59">
        <v>7</v>
      </c>
      <c r="XEF73" s="59">
        <v>44368</v>
      </c>
      <c r="XEG73" s="59" t="s">
        <v>396</v>
      </c>
      <c r="XEH73" s="59" t="s">
        <v>397</v>
      </c>
      <c r="XEI73" s="59" t="s">
        <v>398</v>
      </c>
      <c r="XEL73" s="59">
        <v>136942.87</v>
      </c>
      <c r="XEM73" s="59">
        <v>7</v>
      </c>
      <c r="XEN73" s="59">
        <v>44368</v>
      </c>
      <c r="XEO73" s="59" t="s">
        <v>396</v>
      </c>
      <c r="XEP73" s="59" t="s">
        <v>397</v>
      </c>
      <c r="XEQ73" s="59" t="s">
        <v>398</v>
      </c>
      <c r="XET73" s="59">
        <v>136942.87</v>
      </c>
      <c r="XEU73" s="59">
        <v>7</v>
      </c>
      <c r="XEV73" s="59">
        <v>44368</v>
      </c>
      <c r="XEW73" s="59" t="s">
        <v>396</v>
      </c>
      <c r="XEX73" s="59" t="s">
        <v>397</v>
      </c>
      <c r="XEY73" s="59" t="s">
        <v>398</v>
      </c>
      <c r="XFB73" s="59">
        <v>136942.87</v>
      </c>
    </row>
    <row r="74" spans="1:16382" s="59" customFormat="1" ht="15.75" customHeight="1">
      <c r="A74" s="196">
        <v>71</v>
      </c>
      <c r="B74" s="163">
        <v>44391</v>
      </c>
      <c r="C74" s="196" t="s">
        <v>419</v>
      </c>
      <c r="D74" s="196" t="s">
        <v>420</v>
      </c>
      <c r="E74" s="164" t="s">
        <v>421</v>
      </c>
      <c r="F74" s="165">
        <v>86381.9</v>
      </c>
    </row>
    <row r="75" spans="1:16382" s="59" customFormat="1" ht="15.75" customHeight="1">
      <c r="A75" s="196">
        <v>72</v>
      </c>
      <c r="B75" s="163">
        <v>44391</v>
      </c>
      <c r="C75" s="196" t="s">
        <v>416</v>
      </c>
      <c r="D75" s="196" t="s">
        <v>417</v>
      </c>
      <c r="E75" s="164" t="s">
        <v>418</v>
      </c>
      <c r="F75" s="165">
        <v>44000</v>
      </c>
    </row>
    <row r="76" spans="1:16382" s="59" customFormat="1" ht="15.75" customHeight="1">
      <c r="A76" s="196">
        <v>73</v>
      </c>
      <c r="B76" s="163">
        <v>44391</v>
      </c>
      <c r="C76" s="196" t="s">
        <v>430</v>
      </c>
      <c r="D76" s="196" t="s">
        <v>425</v>
      </c>
      <c r="E76" s="164" t="s">
        <v>426</v>
      </c>
      <c r="F76" s="165">
        <v>45000</v>
      </c>
    </row>
    <row r="77" spans="1:16382" s="59" customFormat="1" ht="15.75" customHeight="1">
      <c r="A77" s="196">
        <v>74</v>
      </c>
      <c r="B77" s="163">
        <v>44398</v>
      </c>
      <c r="C77" s="196" t="s">
        <v>427</v>
      </c>
      <c r="D77" s="196" t="s">
        <v>390</v>
      </c>
      <c r="E77" s="164" t="s">
        <v>428</v>
      </c>
      <c r="F77" s="165">
        <v>33595.730000000003</v>
      </c>
    </row>
    <row r="78" spans="1:16382" s="59" customFormat="1" ht="15.75" customHeight="1">
      <c r="A78" s="196">
        <v>75</v>
      </c>
      <c r="B78" s="163" t="s">
        <v>409</v>
      </c>
      <c r="C78" s="196">
        <v>44386</v>
      </c>
      <c r="D78" s="196" t="s">
        <v>403</v>
      </c>
      <c r="E78" s="164" t="s">
        <v>407</v>
      </c>
      <c r="F78" s="165">
        <v>5228561.6399999997</v>
      </c>
      <c r="G78" s="59" t="s">
        <v>413</v>
      </c>
    </row>
    <row r="79" spans="1:16382">
      <c r="F79" s="207">
        <f>+F72+F73+F74+F75+F76+F77+F78</f>
        <v>46685846.729999989</v>
      </c>
    </row>
    <row r="81" spans="1:1022 1025:2046 2049:3070 3073:4094 4097:5118 5121:6142 6145:7166 7169:8190 8193:9214 9217:10238 10241:11262 11265:12286 12289:13310 13313:14334 14337:15358 15361:16361" s="59" customFormat="1" ht="15.75" customHeight="1">
      <c r="A81" s="196">
        <v>2</v>
      </c>
      <c r="B81" s="163">
        <v>44354</v>
      </c>
      <c r="C81" s="196" t="s">
        <v>380</v>
      </c>
      <c r="D81" s="196" t="s">
        <v>384</v>
      </c>
      <c r="E81" s="164" t="s">
        <v>385</v>
      </c>
      <c r="F81" s="165">
        <v>213580</v>
      </c>
      <c r="H81" s="59" t="s">
        <v>400</v>
      </c>
    </row>
    <row r="82" spans="1:1022 1025:2046 2049:3070 3073:4094 4097:5118 5121:6142 6145:7166 7169:8190 8193:9214 9217:10238 10241:11262 11265:12286 12289:13310 13313:14334 14337:15358 15361:16361" s="59" customFormat="1" ht="15.75" customHeight="1">
      <c r="A82" s="196">
        <v>3</v>
      </c>
      <c r="B82" s="163">
        <v>44354</v>
      </c>
      <c r="C82" s="196" t="s">
        <v>381</v>
      </c>
      <c r="D82" s="196" t="s">
        <v>384</v>
      </c>
      <c r="E82" s="164" t="s">
        <v>385</v>
      </c>
      <c r="F82" s="165">
        <v>41300</v>
      </c>
      <c r="H82" s="59" t="s">
        <v>400</v>
      </c>
    </row>
    <row r="83" spans="1:1022 1025:2046 2049:3070 3073:4094 4097:5118 5121:6142 6145:7166 7169:8190 8193:9214 9217:10238 10241:11262 11265:12286 12289:13310 13313:14334 14337:15358 15361:16361" s="59" customFormat="1" ht="15.75" customHeight="1">
      <c r="A83" s="196">
        <v>4</v>
      </c>
      <c r="B83" s="163">
        <v>44354</v>
      </c>
      <c r="C83" s="196" t="s">
        <v>382</v>
      </c>
      <c r="D83" s="196" t="s">
        <v>384</v>
      </c>
      <c r="E83" s="164" t="s">
        <v>385</v>
      </c>
      <c r="F83" s="165">
        <v>77880</v>
      </c>
      <c r="H83" s="59" t="s">
        <v>400</v>
      </c>
    </row>
    <row r="84" spans="1:1022 1025:2046 2049:3070 3073:4094 4097:5118 5121:6142 6145:7166 7169:8190 8193:9214 9217:10238 10241:11262 11265:12286 12289:13310 13313:14334 14337:15358 15361:16361" s="59" customFormat="1" ht="15.75" customHeight="1">
      <c r="A84" s="196">
        <v>5</v>
      </c>
      <c r="B84" s="163">
        <v>44354</v>
      </c>
      <c r="C84" s="196" t="s">
        <v>383</v>
      </c>
      <c r="D84" s="196" t="s">
        <v>384</v>
      </c>
      <c r="E84" s="164" t="s">
        <v>385</v>
      </c>
      <c r="F84" s="165">
        <v>192340</v>
      </c>
      <c r="H84" s="59" t="s">
        <v>400</v>
      </c>
    </row>
    <row r="85" spans="1:1022 1025:2046 2049:3070 3073:4094 4097:5118 5121:6142 6145:7166 7169:8190 8193:9214 9217:10238 10241:11262 11265:12286 12289:13310 13313:14334 14337:15358 15361:16361" s="59" customFormat="1" ht="15.75" customHeight="1">
      <c r="A85" s="196">
        <v>9</v>
      </c>
      <c r="B85" s="163">
        <v>44391</v>
      </c>
      <c r="C85" s="196" t="s">
        <v>446</v>
      </c>
      <c r="D85" s="196" t="s">
        <v>423</v>
      </c>
      <c r="E85" s="164" t="s">
        <v>424</v>
      </c>
      <c r="F85" s="165">
        <v>129918</v>
      </c>
      <c r="G85" s="59" t="s">
        <v>447</v>
      </c>
      <c r="Q85" s="59">
        <v>129918</v>
      </c>
      <c r="R85" s="59">
        <v>9</v>
      </c>
      <c r="S85" s="59">
        <v>44391</v>
      </c>
      <c r="T85" s="59" t="s">
        <v>422</v>
      </c>
      <c r="U85" s="59" t="s">
        <v>423</v>
      </c>
      <c r="V85" s="59" t="s">
        <v>424</v>
      </c>
      <c r="Y85" s="59">
        <v>129918</v>
      </c>
      <c r="Z85" s="59">
        <v>9</v>
      </c>
      <c r="AA85" s="59">
        <v>44391</v>
      </c>
      <c r="AB85" s="59" t="s">
        <v>422</v>
      </c>
      <c r="AC85" s="59" t="s">
        <v>423</v>
      </c>
      <c r="AD85" s="59" t="s">
        <v>424</v>
      </c>
      <c r="AG85" s="59">
        <v>129918</v>
      </c>
      <c r="AH85" s="59">
        <v>9</v>
      </c>
      <c r="AI85" s="59">
        <v>44391</v>
      </c>
      <c r="AJ85" s="59" t="s">
        <v>422</v>
      </c>
      <c r="AK85" s="59" t="s">
        <v>423</v>
      </c>
      <c r="AL85" s="59" t="s">
        <v>424</v>
      </c>
      <c r="AO85" s="59">
        <v>129918</v>
      </c>
      <c r="AP85" s="59">
        <v>9</v>
      </c>
      <c r="AQ85" s="59">
        <v>44391</v>
      </c>
      <c r="AR85" s="59" t="s">
        <v>422</v>
      </c>
      <c r="AS85" s="59" t="s">
        <v>423</v>
      </c>
      <c r="AT85" s="59" t="s">
        <v>424</v>
      </c>
      <c r="AW85" s="59">
        <v>129918</v>
      </c>
      <c r="AX85" s="59">
        <v>9</v>
      </c>
      <c r="AY85" s="59">
        <v>44391</v>
      </c>
      <c r="AZ85" s="59" t="s">
        <v>422</v>
      </c>
      <c r="BA85" s="59" t="s">
        <v>423</v>
      </c>
      <c r="BB85" s="59" t="s">
        <v>424</v>
      </c>
      <c r="BE85" s="59">
        <v>129918</v>
      </c>
      <c r="BF85" s="59">
        <v>9</v>
      </c>
      <c r="BG85" s="59">
        <v>44391</v>
      </c>
      <c r="BH85" s="59" t="s">
        <v>422</v>
      </c>
      <c r="BI85" s="59" t="s">
        <v>423</v>
      </c>
      <c r="BJ85" s="59" t="s">
        <v>424</v>
      </c>
      <c r="BM85" s="59">
        <v>129918</v>
      </c>
      <c r="BN85" s="59">
        <v>9</v>
      </c>
      <c r="BO85" s="59">
        <v>44391</v>
      </c>
      <c r="BP85" s="59" t="s">
        <v>422</v>
      </c>
      <c r="BQ85" s="59" t="s">
        <v>423</v>
      </c>
      <c r="BR85" s="59" t="s">
        <v>424</v>
      </c>
      <c r="BU85" s="59">
        <v>129918</v>
      </c>
      <c r="BV85" s="59">
        <v>9</v>
      </c>
      <c r="BW85" s="59">
        <v>44391</v>
      </c>
      <c r="BX85" s="59" t="s">
        <v>422</v>
      </c>
      <c r="BY85" s="59" t="s">
        <v>423</v>
      </c>
      <c r="BZ85" s="59" t="s">
        <v>424</v>
      </c>
      <c r="CC85" s="59">
        <v>129918</v>
      </c>
      <c r="CD85" s="59">
        <v>9</v>
      </c>
      <c r="CE85" s="59">
        <v>44391</v>
      </c>
      <c r="CF85" s="59" t="s">
        <v>422</v>
      </c>
      <c r="CG85" s="59" t="s">
        <v>423</v>
      </c>
      <c r="CH85" s="59" t="s">
        <v>424</v>
      </c>
      <c r="CK85" s="59">
        <v>129918</v>
      </c>
      <c r="CL85" s="59">
        <v>9</v>
      </c>
      <c r="CM85" s="59">
        <v>44391</v>
      </c>
      <c r="CN85" s="59" t="s">
        <v>422</v>
      </c>
      <c r="CO85" s="59" t="s">
        <v>423</v>
      </c>
      <c r="CP85" s="59" t="s">
        <v>424</v>
      </c>
      <c r="CS85" s="59">
        <v>129918</v>
      </c>
      <c r="CT85" s="59">
        <v>9</v>
      </c>
      <c r="CU85" s="59">
        <v>44391</v>
      </c>
      <c r="CV85" s="59" t="s">
        <v>422</v>
      </c>
      <c r="CW85" s="59" t="s">
        <v>423</v>
      </c>
      <c r="CX85" s="59" t="s">
        <v>424</v>
      </c>
      <c r="DA85" s="59">
        <v>129918</v>
      </c>
      <c r="DB85" s="59">
        <v>9</v>
      </c>
      <c r="DC85" s="59">
        <v>44391</v>
      </c>
      <c r="DD85" s="59" t="s">
        <v>422</v>
      </c>
      <c r="DE85" s="59" t="s">
        <v>423</v>
      </c>
      <c r="DF85" s="59" t="s">
        <v>424</v>
      </c>
      <c r="DI85" s="59">
        <v>129918</v>
      </c>
      <c r="DJ85" s="59">
        <v>9</v>
      </c>
      <c r="DK85" s="59">
        <v>44391</v>
      </c>
      <c r="DL85" s="59" t="s">
        <v>422</v>
      </c>
      <c r="DM85" s="59" t="s">
        <v>423</v>
      </c>
      <c r="DN85" s="59" t="s">
        <v>424</v>
      </c>
      <c r="DQ85" s="59">
        <v>129918</v>
      </c>
      <c r="DR85" s="59">
        <v>9</v>
      </c>
      <c r="DS85" s="59">
        <v>44391</v>
      </c>
      <c r="DT85" s="59" t="s">
        <v>422</v>
      </c>
      <c r="DU85" s="59" t="s">
        <v>423</v>
      </c>
      <c r="DV85" s="59" t="s">
        <v>424</v>
      </c>
      <c r="DY85" s="59">
        <v>129918</v>
      </c>
      <c r="DZ85" s="59">
        <v>9</v>
      </c>
      <c r="EA85" s="59">
        <v>44391</v>
      </c>
      <c r="EB85" s="59" t="s">
        <v>422</v>
      </c>
      <c r="EC85" s="59" t="s">
        <v>423</v>
      </c>
      <c r="ED85" s="59" t="s">
        <v>424</v>
      </c>
      <c r="EG85" s="59">
        <v>129918</v>
      </c>
      <c r="EH85" s="59">
        <v>9</v>
      </c>
      <c r="EI85" s="59">
        <v>44391</v>
      </c>
      <c r="EJ85" s="59" t="s">
        <v>422</v>
      </c>
      <c r="EK85" s="59" t="s">
        <v>423</v>
      </c>
      <c r="EL85" s="59" t="s">
        <v>424</v>
      </c>
      <c r="EO85" s="59">
        <v>129918</v>
      </c>
      <c r="EP85" s="59">
        <v>9</v>
      </c>
      <c r="EQ85" s="59">
        <v>44391</v>
      </c>
      <c r="ER85" s="59" t="s">
        <v>422</v>
      </c>
      <c r="ES85" s="59" t="s">
        <v>423</v>
      </c>
      <c r="ET85" s="59" t="s">
        <v>424</v>
      </c>
      <c r="EW85" s="59">
        <v>129918</v>
      </c>
      <c r="EX85" s="59">
        <v>9</v>
      </c>
      <c r="EY85" s="59">
        <v>44391</v>
      </c>
      <c r="EZ85" s="59" t="s">
        <v>422</v>
      </c>
      <c r="FA85" s="59" t="s">
        <v>423</v>
      </c>
      <c r="FB85" s="59" t="s">
        <v>424</v>
      </c>
      <c r="FE85" s="59">
        <v>129918</v>
      </c>
      <c r="FF85" s="59">
        <v>9</v>
      </c>
      <c r="FG85" s="59">
        <v>44391</v>
      </c>
      <c r="FH85" s="59" t="s">
        <v>422</v>
      </c>
      <c r="FI85" s="59" t="s">
        <v>423</v>
      </c>
      <c r="FJ85" s="59" t="s">
        <v>424</v>
      </c>
      <c r="FM85" s="59">
        <v>129918</v>
      </c>
      <c r="FN85" s="59">
        <v>9</v>
      </c>
      <c r="FO85" s="59">
        <v>44391</v>
      </c>
      <c r="FP85" s="59" t="s">
        <v>422</v>
      </c>
      <c r="FQ85" s="59" t="s">
        <v>423</v>
      </c>
      <c r="FR85" s="59" t="s">
        <v>424</v>
      </c>
      <c r="FU85" s="59">
        <v>129918</v>
      </c>
      <c r="FV85" s="59">
        <v>9</v>
      </c>
      <c r="FW85" s="59">
        <v>44391</v>
      </c>
      <c r="FX85" s="59" t="s">
        <v>422</v>
      </c>
      <c r="FY85" s="59" t="s">
        <v>423</v>
      </c>
      <c r="FZ85" s="59" t="s">
        <v>424</v>
      </c>
      <c r="GC85" s="59">
        <v>129918</v>
      </c>
      <c r="GD85" s="59">
        <v>9</v>
      </c>
      <c r="GE85" s="59">
        <v>44391</v>
      </c>
      <c r="GF85" s="59" t="s">
        <v>422</v>
      </c>
      <c r="GG85" s="59" t="s">
        <v>423</v>
      </c>
      <c r="GH85" s="59" t="s">
        <v>424</v>
      </c>
      <c r="GK85" s="59">
        <v>129918</v>
      </c>
      <c r="GL85" s="59">
        <v>9</v>
      </c>
      <c r="GM85" s="59">
        <v>44391</v>
      </c>
      <c r="GN85" s="59" t="s">
        <v>422</v>
      </c>
      <c r="GO85" s="59" t="s">
        <v>423</v>
      </c>
      <c r="GP85" s="59" t="s">
        <v>424</v>
      </c>
      <c r="GS85" s="59">
        <v>129918</v>
      </c>
      <c r="GT85" s="59">
        <v>9</v>
      </c>
      <c r="GU85" s="59">
        <v>44391</v>
      </c>
      <c r="GV85" s="59" t="s">
        <v>422</v>
      </c>
      <c r="GW85" s="59" t="s">
        <v>423</v>
      </c>
      <c r="GX85" s="59" t="s">
        <v>424</v>
      </c>
      <c r="HA85" s="59">
        <v>129918</v>
      </c>
      <c r="HB85" s="59">
        <v>9</v>
      </c>
      <c r="HC85" s="59">
        <v>44391</v>
      </c>
      <c r="HD85" s="59" t="s">
        <v>422</v>
      </c>
      <c r="HE85" s="59" t="s">
        <v>423</v>
      </c>
      <c r="HF85" s="59" t="s">
        <v>424</v>
      </c>
      <c r="HI85" s="59">
        <v>129918</v>
      </c>
      <c r="HJ85" s="59">
        <v>9</v>
      </c>
      <c r="HK85" s="59">
        <v>44391</v>
      </c>
      <c r="HL85" s="59" t="s">
        <v>422</v>
      </c>
      <c r="HM85" s="59" t="s">
        <v>423</v>
      </c>
      <c r="HN85" s="59" t="s">
        <v>424</v>
      </c>
      <c r="HQ85" s="59">
        <v>129918</v>
      </c>
      <c r="HR85" s="59">
        <v>9</v>
      </c>
      <c r="HS85" s="59">
        <v>44391</v>
      </c>
      <c r="HT85" s="59" t="s">
        <v>422</v>
      </c>
      <c r="HU85" s="59" t="s">
        <v>423</v>
      </c>
      <c r="HV85" s="59" t="s">
        <v>424</v>
      </c>
      <c r="HY85" s="59">
        <v>129918</v>
      </c>
      <c r="HZ85" s="59">
        <v>9</v>
      </c>
      <c r="IA85" s="59">
        <v>44391</v>
      </c>
      <c r="IB85" s="59" t="s">
        <v>422</v>
      </c>
      <c r="IC85" s="59" t="s">
        <v>423</v>
      </c>
      <c r="ID85" s="59" t="s">
        <v>424</v>
      </c>
      <c r="IG85" s="59">
        <v>129918</v>
      </c>
      <c r="IH85" s="59">
        <v>9</v>
      </c>
      <c r="II85" s="59">
        <v>44391</v>
      </c>
      <c r="IJ85" s="59" t="s">
        <v>422</v>
      </c>
      <c r="IK85" s="59" t="s">
        <v>423</v>
      </c>
      <c r="IL85" s="59" t="s">
        <v>424</v>
      </c>
      <c r="IO85" s="59">
        <v>129918</v>
      </c>
      <c r="IP85" s="59">
        <v>9</v>
      </c>
      <c r="IQ85" s="59">
        <v>44391</v>
      </c>
      <c r="IR85" s="59" t="s">
        <v>422</v>
      </c>
      <c r="IS85" s="59" t="s">
        <v>423</v>
      </c>
      <c r="IT85" s="59" t="s">
        <v>424</v>
      </c>
      <c r="IW85" s="59">
        <v>129918</v>
      </c>
      <c r="IX85" s="59">
        <v>9</v>
      </c>
      <c r="IY85" s="59">
        <v>44391</v>
      </c>
      <c r="IZ85" s="59" t="s">
        <v>422</v>
      </c>
      <c r="JA85" s="59" t="s">
        <v>423</v>
      </c>
      <c r="JB85" s="59" t="s">
        <v>424</v>
      </c>
      <c r="JE85" s="59">
        <v>129918</v>
      </c>
      <c r="JF85" s="59">
        <v>9</v>
      </c>
      <c r="JG85" s="59">
        <v>44391</v>
      </c>
      <c r="JH85" s="59" t="s">
        <v>422</v>
      </c>
      <c r="JI85" s="59" t="s">
        <v>423</v>
      </c>
      <c r="JJ85" s="59" t="s">
        <v>424</v>
      </c>
      <c r="JM85" s="59">
        <v>129918</v>
      </c>
      <c r="JN85" s="59">
        <v>9</v>
      </c>
      <c r="JO85" s="59">
        <v>44391</v>
      </c>
      <c r="JP85" s="59" t="s">
        <v>422</v>
      </c>
      <c r="JQ85" s="59" t="s">
        <v>423</v>
      </c>
      <c r="JR85" s="59" t="s">
        <v>424</v>
      </c>
      <c r="JU85" s="59">
        <v>129918</v>
      </c>
      <c r="JV85" s="59">
        <v>9</v>
      </c>
      <c r="JW85" s="59">
        <v>44391</v>
      </c>
      <c r="JX85" s="59" t="s">
        <v>422</v>
      </c>
      <c r="JY85" s="59" t="s">
        <v>423</v>
      </c>
      <c r="JZ85" s="59" t="s">
        <v>424</v>
      </c>
      <c r="KC85" s="59">
        <v>129918</v>
      </c>
      <c r="KD85" s="59">
        <v>9</v>
      </c>
      <c r="KE85" s="59">
        <v>44391</v>
      </c>
      <c r="KF85" s="59" t="s">
        <v>422</v>
      </c>
      <c r="KG85" s="59" t="s">
        <v>423</v>
      </c>
      <c r="KH85" s="59" t="s">
        <v>424</v>
      </c>
      <c r="KK85" s="59">
        <v>129918</v>
      </c>
      <c r="KL85" s="59">
        <v>9</v>
      </c>
      <c r="KM85" s="59">
        <v>44391</v>
      </c>
      <c r="KN85" s="59" t="s">
        <v>422</v>
      </c>
      <c r="KO85" s="59" t="s">
        <v>423</v>
      </c>
      <c r="KP85" s="59" t="s">
        <v>424</v>
      </c>
      <c r="KS85" s="59">
        <v>129918</v>
      </c>
      <c r="KT85" s="59">
        <v>9</v>
      </c>
      <c r="KU85" s="59">
        <v>44391</v>
      </c>
      <c r="KV85" s="59" t="s">
        <v>422</v>
      </c>
      <c r="KW85" s="59" t="s">
        <v>423</v>
      </c>
      <c r="KX85" s="59" t="s">
        <v>424</v>
      </c>
      <c r="LA85" s="59">
        <v>129918</v>
      </c>
      <c r="LB85" s="59">
        <v>9</v>
      </c>
      <c r="LC85" s="59">
        <v>44391</v>
      </c>
      <c r="LD85" s="59" t="s">
        <v>422</v>
      </c>
      <c r="LE85" s="59" t="s">
        <v>423</v>
      </c>
      <c r="LF85" s="59" t="s">
        <v>424</v>
      </c>
      <c r="LI85" s="59">
        <v>129918</v>
      </c>
      <c r="LJ85" s="59">
        <v>9</v>
      </c>
      <c r="LK85" s="59">
        <v>44391</v>
      </c>
      <c r="LL85" s="59" t="s">
        <v>422</v>
      </c>
      <c r="LM85" s="59" t="s">
        <v>423</v>
      </c>
      <c r="LN85" s="59" t="s">
        <v>424</v>
      </c>
      <c r="LQ85" s="59">
        <v>129918</v>
      </c>
      <c r="LR85" s="59">
        <v>9</v>
      </c>
      <c r="LS85" s="59">
        <v>44391</v>
      </c>
      <c r="LT85" s="59" t="s">
        <v>422</v>
      </c>
      <c r="LU85" s="59" t="s">
        <v>423</v>
      </c>
      <c r="LV85" s="59" t="s">
        <v>424</v>
      </c>
      <c r="LY85" s="59">
        <v>129918</v>
      </c>
      <c r="LZ85" s="59">
        <v>9</v>
      </c>
      <c r="MA85" s="59">
        <v>44391</v>
      </c>
      <c r="MB85" s="59" t="s">
        <v>422</v>
      </c>
      <c r="MC85" s="59" t="s">
        <v>423</v>
      </c>
      <c r="MD85" s="59" t="s">
        <v>424</v>
      </c>
      <c r="MG85" s="59">
        <v>129918</v>
      </c>
      <c r="MH85" s="59">
        <v>9</v>
      </c>
      <c r="MI85" s="59">
        <v>44391</v>
      </c>
      <c r="MJ85" s="59" t="s">
        <v>422</v>
      </c>
      <c r="MK85" s="59" t="s">
        <v>423</v>
      </c>
      <c r="ML85" s="59" t="s">
        <v>424</v>
      </c>
      <c r="MO85" s="59">
        <v>129918</v>
      </c>
      <c r="MP85" s="59">
        <v>9</v>
      </c>
      <c r="MQ85" s="59">
        <v>44391</v>
      </c>
      <c r="MR85" s="59" t="s">
        <v>422</v>
      </c>
      <c r="MS85" s="59" t="s">
        <v>423</v>
      </c>
      <c r="MT85" s="59" t="s">
        <v>424</v>
      </c>
      <c r="MW85" s="59">
        <v>129918</v>
      </c>
      <c r="MX85" s="59">
        <v>9</v>
      </c>
      <c r="MY85" s="59">
        <v>44391</v>
      </c>
      <c r="MZ85" s="59" t="s">
        <v>422</v>
      </c>
      <c r="NA85" s="59" t="s">
        <v>423</v>
      </c>
      <c r="NB85" s="59" t="s">
        <v>424</v>
      </c>
      <c r="NE85" s="59">
        <v>129918</v>
      </c>
      <c r="NF85" s="59">
        <v>9</v>
      </c>
      <c r="NG85" s="59">
        <v>44391</v>
      </c>
      <c r="NH85" s="59" t="s">
        <v>422</v>
      </c>
      <c r="NI85" s="59" t="s">
        <v>423</v>
      </c>
      <c r="NJ85" s="59" t="s">
        <v>424</v>
      </c>
      <c r="NM85" s="59">
        <v>129918</v>
      </c>
      <c r="NN85" s="59">
        <v>9</v>
      </c>
      <c r="NO85" s="59">
        <v>44391</v>
      </c>
      <c r="NP85" s="59" t="s">
        <v>422</v>
      </c>
      <c r="NQ85" s="59" t="s">
        <v>423</v>
      </c>
      <c r="NR85" s="59" t="s">
        <v>424</v>
      </c>
      <c r="NU85" s="59">
        <v>129918</v>
      </c>
      <c r="NV85" s="59">
        <v>9</v>
      </c>
      <c r="NW85" s="59">
        <v>44391</v>
      </c>
      <c r="NX85" s="59" t="s">
        <v>422</v>
      </c>
      <c r="NY85" s="59" t="s">
        <v>423</v>
      </c>
      <c r="NZ85" s="59" t="s">
        <v>424</v>
      </c>
      <c r="OC85" s="59">
        <v>129918</v>
      </c>
      <c r="OD85" s="59">
        <v>9</v>
      </c>
      <c r="OE85" s="59">
        <v>44391</v>
      </c>
      <c r="OF85" s="59" t="s">
        <v>422</v>
      </c>
      <c r="OG85" s="59" t="s">
        <v>423</v>
      </c>
      <c r="OH85" s="59" t="s">
        <v>424</v>
      </c>
      <c r="OK85" s="59">
        <v>129918</v>
      </c>
      <c r="OL85" s="59">
        <v>9</v>
      </c>
      <c r="OM85" s="59">
        <v>44391</v>
      </c>
      <c r="ON85" s="59" t="s">
        <v>422</v>
      </c>
      <c r="OO85" s="59" t="s">
        <v>423</v>
      </c>
      <c r="OP85" s="59" t="s">
        <v>424</v>
      </c>
      <c r="OS85" s="59">
        <v>129918</v>
      </c>
      <c r="OT85" s="59">
        <v>9</v>
      </c>
      <c r="OU85" s="59">
        <v>44391</v>
      </c>
      <c r="OV85" s="59" t="s">
        <v>422</v>
      </c>
      <c r="OW85" s="59" t="s">
        <v>423</v>
      </c>
      <c r="OX85" s="59" t="s">
        <v>424</v>
      </c>
      <c r="PA85" s="59">
        <v>129918</v>
      </c>
      <c r="PB85" s="59">
        <v>9</v>
      </c>
      <c r="PC85" s="59">
        <v>44391</v>
      </c>
      <c r="PD85" s="59" t="s">
        <v>422</v>
      </c>
      <c r="PE85" s="59" t="s">
        <v>423</v>
      </c>
      <c r="PF85" s="59" t="s">
        <v>424</v>
      </c>
      <c r="PI85" s="59">
        <v>129918</v>
      </c>
      <c r="PJ85" s="59">
        <v>9</v>
      </c>
      <c r="PK85" s="59">
        <v>44391</v>
      </c>
      <c r="PL85" s="59" t="s">
        <v>422</v>
      </c>
      <c r="PM85" s="59" t="s">
        <v>423</v>
      </c>
      <c r="PN85" s="59" t="s">
        <v>424</v>
      </c>
      <c r="PQ85" s="59">
        <v>129918</v>
      </c>
      <c r="PR85" s="59">
        <v>9</v>
      </c>
      <c r="PS85" s="59">
        <v>44391</v>
      </c>
      <c r="PT85" s="59" t="s">
        <v>422</v>
      </c>
      <c r="PU85" s="59" t="s">
        <v>423</v>
      </c>
      <c r="PV85" s="59" t="s">
        <v>424</v>
      </c>
      <c r="PY85" s="59">
        <v>129918</v>
      </c>
      <c r="PZ85" s="59">
        <v>9</v>
      </c>
      <c r="QA85" s="59">
        <v>44391</v>
      </c>
      <c r="QB85" s="59" t="s">
        <v>422</v>
      </c>
      <c r="QC85" s="59" t="s">
        <v>423</v>
      </c>
      <c r="QD85" s="59" t="s">
        <v>424</v>
      </c>
      <c r="QG85" s="59">
        <v>129918</v>
      </c>
      <c r="QH85" s="59">
        <v>9</v>
      </c>
      <c r="QI85" s="59">
        <v>44391</v>
      </c>
      <c r="QJ85" s="59" t="s">
        <v>422</v>
      </c>
      <c r="QK85" s="59" t="s">
        <v>423</v>
      </c>
      <c r="QL85" s="59" t="s">
        <v>424</v>
      </c>
      <c r="QO85" s="59">
        <v>129918</v>
      </c>
      <c r="QP85" s="59">
        <v>9</v>
      </c>
      <c r="QQ85" s="59">
        <v>44391</v>
      </c>
      <c r="QR85" s="59" t="s">
        <v>422</v>
      </c>
      <c r="QS85" s="59" t="s">
        <v>423</v>
      </c>
      <c r="QT85" s="59" t="s">
        <v>424</v>
      </c>
      <c r="QW85" s="59">
        <v>129918</v>
      </c>
      <c r="QX85" s="59">
        <v>9</v>
      </c>
      <c r="QY85" s="59">
        <v>44391</v>
      </c>
      <c r="QZ85" s="59" t="s">
        <v>422</v>
      </c>
      <c r="RA85" s="59" t="s">
        <v>423</v>
      </c>
      <c r="RB85" s="59" t="s">
        <v>424</v>
      </c>
      <c r="RE85" s="59">
        <v>129918</v>
      </c>
      <c r="RF85" s="59">
        <v>9</v>
      </c>
      <c r="RG85" s="59">
        <v>44391</v>
      </c>
      <c r="RH85" s="59" t="s">
        <v>422</v>
      </c>
      <c r="RI85" s="59" t="s">
        <v>423</v>
      </c>
      <c r="RJ85" s="59" t="s">
        <v>424</v>
      </c>
      <c r="RM85" s="59">
        <v>129918</v>
      </c>
      <c r="RN85" s="59">
        <v>9</v>
      </c>
      <c r="RO85" s="59">
        <v>44391</v>
      </c>
      <c r="RP85" s="59" t="s">
        <v>422</v>
      </c>
      <c r="RQ85" s="59" t="s">
        <v>423</v>
      </c>
      <c r="RR85" s="59" t="s">
        <v>424</v>
      </c>
      <c r="RU85" s="59">
        <v>129918</v>
      </c>
      <c r="RV85" s="59">
        <v>9</v>
      </c>
      <c r="RW85" s="59">
        <v>44391</v>
      </c>
      <c r="RX85" s="59" t="s">
        <v>422</v>
      </c>
      <c r="RY85" s="59" t="s">
        <v>423</v>
      </c>
      <c r="RZ85" s="59" t="s">
        <v>424</v>
      </c>
      <c r="SC85" s="59">
        <v>129918</v>
      </c>
      <c r="SD85" s="59">
        <v>9</v>
      </c>
      <c r="SE85" s="59">
        <v>44391</v>
      </c>
      <c r="SF85" s="59" t="s">
        <v>422</v>
      </c>
      <c r="SG85" s="59" t="s">
        <v>423</v>
      </c>
      <c r="SH85" s="59" t="s">
        <v>424</v>
      </c>
      <c r="SK85" s="59">
        <v>129918</v>
      </c>
      <c r="SL85" s="59">
        <v>9</v>
      </c>
      <c r="SM85" s="59">
        <v>44391</v>
      </c>
      <c r="SN85" s="59" t="s">
        <v>422</v>
      </c>
      <c r="SO85" s="59" t="s">
        <v>423</v>
      </c>
      <c r="SP85" s="59" t="s">
        <v>424</v>
      </c>
      <c r="SS85" s="59">
        <v>129918</v>
      </c>
      <c r="ST85" s="59">
        <v>9</v>
      </c>
      <c r="SU85" s="59">
        <v>44391</v>
      </c>
      <c r="SV85" s="59" t="s">
        <v>422</v>
      </c>
      <c r="SW85" s="59" t="s">
        <v>423</v>
      </c>
      <c r="SX85" s="59" t="s">
        <v>424</v>
      </c>
      <c r="TA85" s="59">
        <v>129918</v>
      </c>
      <c r="TB85" s="59">
        <v>9</v>
      </c>
      <c r="TC85" s="59">
        <v>44391</v>
      </c>
      <c r="TD85" s="59" t="s">
        <v>422</v>
      </c>
      <c r="TE85" s="59" t="s">
        <v>423</v>
      </c>
      <c r="TF85" s="59" t="s">
        <v>424</v>
      </c>
      <c r="TI85" s="59">
        <v>129918</v>
      </c>
      <c r="TJ85" s="59">
        <v>9</v>
      </c>
      <c r="TK85" s="59">
        <v>44391</v>
      </c>
      <c r="TL85" s="59" t="s">
        <v>422</v>
      </c>
      <c r="TM85" s="59" t="s">
        <v>423</v>
      </c>
      <c r="TN85" s="59" t="s">
        <v>424</v>
      </c>
      <c r="TQ85" s="59">
        <v>129918</v>
      </c>
      <c r="TR85" s="59">
        <v>9</v>
      </c>
      <c r="TS85" s="59">
        <v>44391</v>
      </c>
      <c r="TT85" s="59" t="s">
        <v>422</v>
      </c>
      <c r="TU85" s="59" t="s">
        <v>423</v>
      </c>
      <c r="TV85" s="59" t="s">
        <v>424</v>
      </c>
      <c r="TY85" s="59">
        <v>129918</v>
      </c>
      <c r="TZ85" s="59">
        <v>9</v>
      </c>
      <c r="UA85" s="59">
        <v>44391</v>
      </c>
      <c r="UB85" s="59" t="s">
        <v>422</v>
      </c>
      <c r="UC85" s="59" t="s">
        <v>423</v>
      </c>
      <c r="UD85" s="59" t="s">
        <v>424</v>
      </c>
      <c r="UG85" s="59">
        <v>129918</v>
      </c>
      <c r="UH85" s="59">
        <v>9</v>
      </c>
      <c r="UI85" s="59">
        <v>44391</v>
      </c>
      <c r="UJ85" s="59" t="s">
        <v>422</v>
      </c>
      <c r="UK85" s="59" t="s">
        <v>423</v>
      </c>
      <c r="UL85" s="59" t="s">
        <v>424</v>
      </c>
      <c r="UO85" s="59">
        <v>129918</v>
      </c>
      <c r="UP85" s="59">
        <v>9</v>
      </c>
      <c r="UQ85" s="59">
        <v>44391</v>
      </c>
      <c r="UR85" s="59" t="s">
        <v>422</v>
      </c>
      <c r="US85" s="59" t="s">
        <v>423</v>
      </c>
      <c r="UT85" s="59" t="s">
        <v>424</v>
      </c>
      <c r="UW85" s="59">
        <v>129918</v>
      </c>
      <c r="UX85" s="59">
        <v>9</v>
      </c>
      <c r="UY85" s="59">
        <v>44391</v>
      </c>
      <c r="UZ85" s="59" t="s">
        <v>422</v>
      </c>
      <c r="VA85" s="59" t="s">
        <v>423</v>
      </c>
      <c r="VB85" s="59" t="s">
        <v>424</v>
      </c>
      <c r="VE85" s="59">
        <v>129918</v>
      </c>
      <c r="VF85" s="59">
        <v>9</v>
      </c>
      <c r="VG85" s="59">
        <v>44391</v>
      </c>
      <c r="VH85" s="59" t="s">
        <v>422</v>
      </c>
      <c r="VI85" s="59" t="s">
        <v>423</v>
      </c>
      <c r="VJ85" s="59" t="s">
        <v>424</v>
      </c>
      <c r="VM85" s="59">
        <v>129918</v>
      </c>
      <c r="VN85" s="59">
        <v>9</v>
      </c>
      <c r="VO85" s="59">
        <v>44391</v>
      </c>
      <c r="VP85" s="59" t="s">
        <v>422</v>
      </c>
      <c r="VQ85" s="59" t="s">
        <v>423</v>
      </c>
      <c r="VR85" s="59" t="s">
        <v>424</v>
      </c>
      <c r="VU85" s="59">
        <v>129918</v>
      </c>
      <c r="VV85" s="59">
        <v>9</v>
      </c>
      <c r="VW85" s="59">
        <v>44391</v>
      </c>
      <c r="VX85" s="59" t="s">
        <v>422</v>
      </c>
      <c r="VY85" s="59" t="s">
        <v>423</v>
      </c>
      <c r="VZ85" s="59" t="s">
        <v>424</v>
      </c>
      <c r="WC85" s="59">
        <v>129918</v>
      </c>
      <c r="WD85" s="59">
        <v>9</v>
      </c>
      <c r="WE85" s="59">
        <v>44391</v>
      </c>
      <c r="WF85" s="59" t="s">
        <v>422</v>
      </c>
      <c r="WG85" s="59" t="s">
        <v>423</v>
      </c>
      <c r="WH85" s="59" t="s">
        <v>424</v>
      </c>
      <c r="WK85" s="59">
        <v>129918</v>
      </c>
      <c r="WL85" s="59">
        <v>9</v>
      </c>
      <c r="WM85" s="59">
        <v>44391</v>
      </c>
      <c r="WN85" s="59" t="s">
        <v>422</v>
      </c>
      <c r="WO85" s="59" t="s">
        <v>423</v>
      </c>
      <c r="WP85" s="59" t="s">
        <v>424</v>
      </c>
      <c r="WS85" s="59">
        <v>129918</v>
      </c>
      <c r="WT85" s="59">
        <v>9</v>
      </c>
      <c r="WU85" s="59">
        <v>44391</v>
      </c>
      <c r="WV85" s="59" t="s">
        <v>422</v>
      </c>
      <c r="WW85" s="59" t="s">
        <v>423</v>
      </c>
      <c r="WX85" s="59" t="s">
        <v>424</v>
      </c>
      <c r="XA85" s="59">
        <v>129918</v>
      </c>
      <c r="XB85" s="59">
        <v>9</v>
      </c>
      <c r="XC85" s="59">
        <v>44391</v>
      </c>
      <c r="XD85" s="59" t="s">
        <v>422</v>
      </c>
      <c r="XE85" s="59" t="s">
        <v>423</v>
      </c>
      <c r="XF85" s="59" t="s">
        <v>424</v>
      </c>
      <c r="XI85" s="59">
        <v>129918</v>
      </c>
      <c r="XJ85" s="59">
        <v>9</v>
      </c>
      <c r="XK85" s="59">
        <v>44391</v>
      </c>
      <c r="XL85" s="59" t="s">
        <v>422</v>
      </c>
      <c r="XM85" s="59" t="s">
        <v>423</v>
      </c>
      <c r="XN85" s="59" t="s">
        <v>424</v>
      </c>
      <c r="XQ85" s="59">
        <v>129918</v>
      </c>
      <c r="XR85" s="59">
        <v>9</v>
      </c>
      <c r="XS85" s="59">
        <v>44391</v>
      </c>
      <c r="XT85" s="59" t="s">
        <v>422</v>
      </c>
      <c r="XU85" s="59" t="s">
        <v>423</v>
      </c>
      <c r="XV85" s="59" t="s">
        <v>424</v>
      </c>
      <c r="XY85" s="59">
        <v>129918</v>
      </c>
      <c r="XZ85" s="59">
        <v>9</v>
      </c>
      <c r="YA85" s="59">
        <v>44391</v>
      </c>
      <c r="YB85" s="59" t="s">
        <v>422</v>
      </c>
      <c r="YC85" s="59" t="s">
        <v>423</v>
      </c>
      <c r="YD85" s="59" t="s">
        <v>424</v>
      </c>
      <c r="YG85" s="59">
        <v>129918</v>
      </c>
      <c r="YH85" s="59">
        <v>9</v>
      </c>
      <c r="YI85" s="59">
        <v>44391</v>
      </c>
      <c r="YJ85" s="59" t="s">
        <v>422</v>
      </c>
      <c r="YK85" s="59" t="s">
        <v>423</v>
      </c>
      <c r="YL85" s="59" t="s">
        <v>424</v>
      </c>
      <c r="YO85" s="59">
        <v>129918</v>
      </c>
      <c r="YP85" s="59">
        <v>9</v>
      </c>
      <c r="YQ85" s="59">
        <v>44391</v>
      </c>
      <c r="YR85" s="59" t="s">
        <v>422</v>
      </c>
      <c r="YS85" s="59" t="s">
        <v>423</v>
      </c>
      <c r="YT85" s="59" t="s">
        <v>424</v>
      </c>
      <c r="YW85" s="59">
        <v>129918</v>
      </c>
      <c r="YX85" s="59">
        <v>9</v>
      </c>
      <c r="YY85" s="59">
        <v>44391</v>
      </c>
      <c r="YZ85" s="59" t="s">
        <v>422</v>
      </c>
      <c r="ZA85" s="59" t="s">
        <v>423</v>
      </c>
      <c r="ZB85" s="59" t="s">
        <v>424</v>
      </c>
      <c r="ZE85" s="59">
        <v>129918</v>
      </c>
      <c r="ZF85" s="59">
        <v>9</v>
      </c>
      <c r="ZG85" s="59">
        <v>44391</v>
      </c>
      <c r="ZH85" s="59" t="s">
        <v>422</v>
      </c>
      <c r="ZI85" s="59" t="s">
        <v>423</v>
      </c>
      <c r="ZJ85" s="59" t="s">
        <v>424</v>
      </c>
      <c r="ZM85" s="59">
        <v>129918</v>
      </c>
      <c r="ZN85" s="59">
        <v>9</v>
      </c>
      <c r="ZO85" s="59">
        <v>44391</v>
      </c>
      <c r="ZP85" s="59" t="s">
        <v>422</v>
      </c>
      <c r="ZQ85" s="59" t="s">
        <v>423</v>
      </c>
      <c r="ZR85" s="59" t="s">
        <v>424</v>
      </c>
      <c r="ZU85" s="59">
        <v>129918</v>
      </c>
      <c r="ZV85" s="59">
        <v>9</v>
      </c>
      <c r="ZW85" s="59">
        <v>44391</v>
      </c>
      <c r="ZX85" s="59" t="s">
        <v>422</v>
      </c>
      <c r="ZY85" s="59" t="s">
        <v>423</v>
      </c>
      <c r="ZZ85" s="59" t="s">
        <v>424</v>
      </c>
      <c r="AAC85" s="59">
        <v>129918</v>
      </c>
      <c r="AAD85" s="59">
        <v>9</v>
      </c>
      <c r="AAE85" s="59">
        <v>44391</v>
      </c>
      <c r="AAF85" s="59" t="s">
        <v>422</v>
      </c>
      <c r="AAG85" s="59" t="s">
        <v>423</v>
      </c>
      <c r="AAH85" s="59" t="s">
        <v>424</v>
      </c>
      <c r="AAK85" s="59">
        <v>129918</v>
      </c>
      <c r="AAL85" s="59">
        <v>9</v>
      </c>
      <c r="AAM85" s="59">
        <v>44391</v>
      </c>
      <c r="AAN85" s="59" t="s">
        <v>422</v>
      </c>
      <c r="AAO85" s="59" t="s">
        <v>423</v>
      </c>
      <c r="AAP85" s="59" t="s">
        <v>424</v>
      </c>
      <c r="AAS85" s="59">
        <v>129918</v>
      </c>
      <c r="AAT85" s="59">
        <v>9</v>
      </c>
      <c r="AAU85" s="59">
        <v>44391</v>
      </c>
      <c r="AAV85" s="59" t="s">
        <v>422</v>
      </c>
      <c r="AAW85" s="59" t="s">
        <v>423</v>
      </c>
      <c r="AAX85" s="59" t="s">
        <v>424</v>
      </c>
      <c r="ABA85" s="59">
        <v>129918</v>
      </c>
      <c r="ABB85" s="59">
        <v>9</v>
      </c>
      <c r="ABC85" s="59">
        <v>44391</v>
      </c>
      <c r="ABD85" s="59" t="s">
        <v>422</v>
      </c>
      <c r="ABE85" s="59" t="s">
        <v>423</v>
      </c>
      <c r="ABF85" s="59" t="s">
        <v>424</v>
      </c>
      <c r="ABI85" s="59">
        <v>129918</v>
      </c>
      <c r="ABJ85" s="59">
        <v>9</v>
      </c>
      <c r="ABK85" s="59">
        <v>44391</v>
      </c>
      <c r="ABL85" s="59" t="s">
        <v>422</v>
      </c>
      <c r="ABM85" s="59" t="s">
        <v>423</v>
      </c>
      <c r="ABN85" s="59" t="s">
        <v>424</v>
      </c>
      <c r="ABQ85" s="59">
        <v>129918</v>
      </c>
      <c r="ABR85" s="59">
        <v>9</v>
      </c>
      <c r="ABS85" s="59">
        <v>44391</v>
      </c>
      <c r="ABT85" s="59" t="s">
        <v>422</v>
      </c>
      <c r="ABU85" s="59" t="s">
        <v>423</v>
      </c>
      <c r="ABV85" s="59" t="s">
        <v>424</v>
      </c>
      <c r="ABY85" s="59">
        <v>129918</v>
      </c>
      <c r="ABZ85" s="59">
        <v>9</v>
      </c>
      <c r="ACA85" s="59">
        <v>44391</v>
      </c>
      <c r="ACB85" s="59" t="s">
        <v>422</v>
      </c>
      <c r="ACC85" s="59" t="s">
        <v>423</v>
      </c>
      <c r="ACD85" s="59" t="s">
        <v>424</v>
      </c>
      <c r="ACG85" s="59">
        <v>129918</v>
      </c>
      <c r="ACH85" s="59">
        <v>9</v>
      </c>
      <c r="ACI85" s="59">
        <v>44391</v>
      </c>
      <c r="ACJ85" s="59" t="s">
        <v>422</v>
      </c>
      <c r="ACK85" s="59" t="s">
        <v>423</v>
      </c>
      <c r="ACL85" s="59" t="s">
        <v>424</v>
      </c>
      <c r="ACO85" s="59">
        <v>129918</v>
      </c>
      <c r="ACP85" s="59">
        <v>9</v>
      </c>
      <c r="ACQ85" s="59">
        <v>44391</v>
      </c>
      <c r="ACR85" s="59" t="s">
        <v>422</v>
      </c>
      <c r="ACS85" s="59" t="s">
        <v>423</v>
      </c>
      <c r="ACT85" s="59" t="s">
        <v>424</v>
      </c>
      <c r="ACW85" s="59">
        <v>129918</v>
      </c>
      <c r="ACX85" s="59">
        <v>9</v>
      </c>
      <c r="ACY85" s="59">
        <v>44391</v>
      </c>
      <c r="ACZ85" s="59" t="s">
        <v>422</v>
      </c>
      <c r="ADA85" s="59" t="s">
        <v>423</v>
      </c>
      <c r="ADB85" s="59" t="s">
        <v>424</v>
      </c>
      <c r="ADE85" s="59">
        <v>129918</v>
      </c>
      <c r="ADF85" s="59">
        <v>9</v>
      </c>
      <c r="ADG85" s="59">
        <v>44391</v>
      </c>
      <c r="ADH85" s="59" t="s">
        <v>422</v>
      </c>
      <c r="ADI85" s="59" t="s">
        <v>423</v>
      </c>
      <c r="ADJ85" s="59" t="s">
        <v>424</v>
      </c>
      <c r="ADM85" s="59">
        <v>129918</v>
      </c>
      <c r="ADN85" s="59">
        <v>9</v>
      </c>
      <c r="ADO85" s="59">
        <v>44391</v>
      </c>
      <c r="ADP85" s="59" t="s">
        <v>422</v>
      </c>
      <c r="ADQ85" s="59" t="s">
        <v>423</v>
      </c>
      <c r="ADR85" s="59" t="s">
        <v>424</v>
      </c>
      <c r="ADU85" s="59">
        <v>129918</v>
      </c>
      <c r="ADV85" s="59">
        <v>9</v>
      </c>
      <c r="ADW85" s="59">
        <v>44391</v>
      </c>
      <c r="ADX85" s="59" t="s">
        <v>422</v>
      </c>
      <c r="ADY85" s="59" t="s">
        <v>423</v>
      </c>
      <c r="ADZ85" s="59" t="s">
        <v>424</v>
      </c>
      <c r="AEC85" s="59">
        <v>129918</v>
      </c>
      <c r="AED85" s="59">
        <v>9</v>
      </c>
      <c r="AEE85" s="59">
        <v>44391</v>
      </c>
      <c r="AEF85" s="59" t="s">
        <v>422</v>
      </c>
      <c r="AEG85" s="59" t="s">
        <v>423</v>
      </c>
      <c r="AEH85" s="59" t="s">
        <v>424</v>
      </c>
      <c r="AEK85" s="59">
        <v>129918</v>
      </c>
      <c r="AEL85" s="59">
        <v>9</v>
      </c>
      <c r="AEM85" s="59">
        <v>44391</v>
      </c>
      <c r="AEN85" s="59" t="s">
        <v>422</v>
      </c>
      <c r="AEO85" s="59" t="s">
        <v>423</v>
      </c>
      <c r="AEP85" s="59" t="s">
        <v>424</v>
      </c>
      <c r="AES85" s="59">
        <v>129918</v>
      </c>
      <c r="AET85" s="59">
        <v>9</v>
      </c>
      <c r="AEU85" s="59">
        <v>44391</v>
      </c>
      <c r="AEV85" s="59" t="s">
        <v>422</v>
      </c>
      <c r="AEW85" s="59" t="s">
        <v>423</v>
      </c>
      <c r="AEX85" s="59" t="s">
        <v>424</v>
      </c>
      <c r="AFA85" s="59">
        <v>129918</v>
      </c>
      <c r="AFB85" s="59">
        <v>9</v>
      </c>
      <c r="AFC85" s="59">
        <v>44391</v>
      </c>
      <c r="AFD85" s="59" t="s">
        <v>422</v>
      </c>
      <c r="AFE85" s="59" t="s">
        <v>423</v>
      </c>
      <c r="AFF85" s="59" t="s">
        <v>424</v>
      </c>
      <c r="AFI85" s="59">
        <v>129918</v>
      </c>
      <c r="AFJ85" s="59">
        <v>9</v>
      </c>
      <c r="AFK85" s="59">
        <v>44391</v>
      </c>
      <c r="AFL85" s="59" t="s">
        <v>422</v>
      </c>
      <c r="AFM85" s="59" t="s">
        <v>423</v>
      </c>
      <c r="AFN85" s="59" t="s">
        <v>424</v>
      </c>
      <c r="AFQ85" s="59">
        <v>129918</v>
      </c>
      <c r="AFR85" s="59">
        <v>9</v>
      </c>
      <c r="AFS85" s="59">
        <v>44391</v>
      </c>
      <c r="AFT85" s="59" t="s">
        <v>422</v>
      </c>
      <c r="AFU85" s="59" t="s">
        <v>423</v>
      </c>
      <c r="AFV85" s="59" t="s">
        <v>424</v>
      </c>
      <c r="AFY85" s="59">
        <v>129918</v>
      </c>
      <c r="AFZ85" s="59">
        <v>9</v>
      </c>
      <c r="AGA85" s="59">
        <v>44391</v>
      </c>
      <c r="AGB85" s="59" t="s">
        <v>422</v>
      </c>
      <c r="AGC85" s="59" t="s">
        <v>423</v>
      </c>
      <c r="AGD85" s="59" t="s">
        <v>424</v>
      </c>
      <c r="AGG85" s="59">
        <v>129918</v>
      </c>
      <c r="AGH85" s="59">
        <v>9</v>
      </c>
      <c r="AGI85" s="59">
        <v>44391</v>
      </c>
      <c r="AGJ85" s="59" t="s">
        <v>422</v>
      </c>
      <c r="AGK85" s="59" t="s">
        <v>423</v>
      </c>
      <c r="AGL85" s="59" t="s">
        <v>424</v>
      </c>
      <c r="AGO85" s="59">
        <v>129918</v>
      </c>
      <c r="AGP85" s="59">
        <v>9</v>
      </c>
      <c r="AGQ85" s="59">
        <v>44391</v>
      </c>
      <c r="AGR85" s="59" t="s">
        <v>422</v>
      </c>
      <c r="AGS85" s="59" t="s">
        <v>423</v>
      </c>
      <c r="AGT85" s="59" t="s">
        <v>424</v>
      </c>
      <c r="AGW85" s="59">
        <v>129918</v>
      </c>
      <c r="AGX85" s="59">
        <v>9</v>
      </c>
      <c r="AGY85" s="59">
        <v>44391</v>
      </c>
      <c r="AGZ85" s="59" t="s">
        <v>422</v>
      </c>
      <c r="AHA85" s="59" t="s">
        <v>423</v>
      </c>
      <c r="AHB85" s="59" t="s">
        <v>424</v>
      </c>
      <c r="AHE85" s="59">
        <v>129918</v>
      </c>
      <c r="AHF85" s="59">
        <v>9</v>
      </c>
      <c r="AHG85" s="59">
        <v>44391</v>
      </c>
      <c r="AHH85" s="59" t="s">
        <v>422</v>
      </c>
      <c r="AHI85" s="59" t="s">
        <v>423</v>
      </c>
      <c r="AHJ85" s="59" t="s">
        <v>424</v>
      </c>
      <c r="AHM85" s="59">
        <v>129918</v>
      </c>
      <c r="AHN85" s="59">
        <v>9</v>
      </c>
      <c r="AHO85" s="59">
        <v>44391</v>
      </c>
      <c r="AHP85" s="59" t="s">
        <v>422</v>
      </c>
      <c r="AHQ85" s="59" t="s">
        <v>423</v>
      </c>
      <c r="AHR85" s="59" t="s">
        <v>424</v>
      </c>
      <c r="AHU85" s="59">
        <v>129918</v>
      </c>
      <c r="AHV85" s="59">
        <v>9</v>
      </c>
      <c r="AHW85" s="59">
        <v>44391</v>
      </c>
      <c r="AHX85" s="59" t="s">
        <v>422</v>
      </c>
      <c r="AHY85" s="59" t="s">
        <v>423</v>
      </c>
      <c r="AHZ85" s="59" t="s">
        <v>424</v>
      </c>
      <c r="AIC85" s="59">
        <v>129918</v>
      </c>
      <c r="AID85" s="59">
        <v>9</v>
      </c>
      <c r="AIE85" s="59">
        <v>44391</v>
      </c>
      <c r="AIF85" s="59" t="s">
        <v>422</v>
      </c>
      <c r="AIG85" s="59" t="s">
        <v>423</v>
      </c>
      <c r="AIH85" s="59" t="s">
        <v>424</v>
      </c>
      <c r="AIK85" s="59">
        <v>129918</v>
      </c>
      <c r="AIL85" s="59">
        <v>9</v>
      </c>
      <c r="AIM85" s="59">
        <v>44391</v>
      </c>
      <c r="AIN85" s="59" t="s">
        <v>422</v>
      </c>
      <c r="AIO85" s="59" t="s">
        <v>423</v>
      </c>
      <c r="AIP85" s="59" t="s">
        <v>424</v>
      </c>
      <c r="AIS85" s="59">
        <v>129918</v>
      </c>
      <c r="AIT85" s="59">
        <v>9</v>
      </c>
      <c r="AIU85" s="59">
        <v>44391</v>
      </c>
      <c r="AIV85" s="59" t="s">
        <v>422</v>
      </c>
      <c r="AIW85" s="59" t="s">
        <v>423</v>
      </c>
      <c r="AIX85" s="59" t="s">
        <v>424</v>
      </c>
      <c r="AJA85" s="59">
        <v>129918</v>
      </c>
      <c r="AJB85" s="59">
        <v>9</v>
      </c>
      <c r="AJC85" s="59">
        <v>44391</v>
      </c>
      <c r="AJD85" s="59" t="s">
        <v>422</v>
      </c>
      <c r="AJE85" s="59" t="s">
        <v>423</v>
      </c>
      <c r="AJF85" s="59" t="s">
        <v>424</v>
      </c>
      <c r="AJI85" s="59">
        <v>129918</v>
      </c>
      <c r="AJJ85" s="59">
        <v>9</v>
      </c>
      <c r="AJK85" s="59">
        <v>44391</v>
      </c>
      <c r="AJL85" s="59" t="s">
        <v>422</v>
      </c>
      <c r="AJM85" s="59" t="s">
        <v>423</v>
      </c>
      <c r="AJN85" s="59" t="s">
        <v>424</v>
      </c>
      <c r="AJQ85" s="59">
        <v>129918</v>
      </c>
      <c r="AJR85" s="59">
        <v>9</v>
      </c>
      <c r="AJS85" s="59">
        <v>44391</v>
      </c>
      <c r="AJT85" s="59" t="s">
        <v>422</v>
      </c>
      <c r="AJU85" s="59" t="s">
        <v>423</v>
      </c>
      <c r="AJV85" s="59" t="s">
        <v>424</v>
      </c>
      <c r="AJY85" s="59">
        <v>129918</v>
      </c>
      <c r="AJZ85" s="59">
        <v>9</v>
      </c>
      <c r="AKA85" s="59">
        <v>44391</v>
      </c>
      <c r="AKB85" s="59" t="s">
        <v>422</v>
      </c>
      <c r="AKC85" s="59" t="s">
        <v>423</v>
      </c>
      <c r="AKD85" s="59" t="s">
        <v>424</v>
      </c>
      <c r="AKG85" s="59">
        <v>129918</v>
      </c>
      <c r="AKH85" s="59">
        <v>9</v>
      </c>
      <c r="AKI85" s="59">
        <v>44391</v>
      </c>
      <c r="AKJ85" s="59" t="s">
        <v>422</v>
      </c>
      <c r="AKK85" s="59" t="s">
        <v>423</v>
      </c>
      <c r="AKL85" s="59" t="s">
        <v>424</v>
      </c>
      <c r="AKO85" s="59">
        <v>129918</v>
      </c>
      <c r="AKP85" s="59">
        <v>9</v>
      </c>
      <c r="AKQ85" s="59">
        <v>44391</v>
      </c>
      <c r="AKR85" s="59" t="s">
        <v>422</v>
      </c>
      <c r="AKS85" s="59" t="s">
        <v>423</v>
      </c>
      <c r="AKT85" s="59" t="s">
        <v>424</v>
      </c>
      <c r="AKW85" s="59">
        <v>129918</v>
      </c>
      <c r="AKX85" s="59">
        <v>9</v>
      </c>
      <c r="AKY85" s="59">
        <v>44391</v>
      </c>
      <c r="AKZ85" s="59" t="s">
        <v>422</v>
      </c>
      <c r="ALA85" s="59" t="s">
        <v>423</v>
      </c>
      <c r="ALB85" s="59" t="s">
        <v>424</v>
      </c>
      <c r="ALE85" s="59">
        <v>129918</v>
      </c>
      <c r="ALF85" s="59">
        <v>9</v>
      </c>
      <c r="ALG85" s="59">
        <v>44391</v>
      </c>
      <c r="ALH85" s="59" t="s">
        <v>422</v>
      </c>
      <c r="ALI85" s="59" t="s">
        <v>423</v>
      </c>
      <c r="ALJ85" s="59" t="s">
        <v>424</v>
      </c>
      <c r="ALM85" s="59">
        <v>129918</v>
      </c>
      <c r="ALN85" s="59">
        <v>9</v>
      </c>
      <c r="ALO85" s="59">
        <v>44391</v>
      </c>
      <c r="ALP85" s="59" t="s">
        <v>422</v>
      </c>
      <c r="ALQ85" s="59" t="s">
        <v>423</v>
      </c>
      <c r="ALR85" s="59" t="s">
        <v>424</v>
      </c>
      <c r="ALU85" s="59">
        <v>129918</v>
      </c>
      <c r="ALV85" s="59">
        <v>9</v>
      </c>
      <c r="ALW85" s="59">
        <v>44391</v>
      </c>
      <c r="ALX85" s="59" t="s">
        <v>422</v>
      </c>
      <c r="ALY85" s="59" t="s">
        <v>423</v>
      </c>
      <c r="ALZ85" s="59" t="s">
        <v>424</v>
      </c>
      <c r="AMC85" s="59">
        <v>129918</v>
      </c>
      <c r="AMD85" s="59">
        <v>9</v>
      </c>
      <c r="AME85" s="59">
        <v>44391</v>
      </c>
      <c r="AMF85" s="59" t="s">
        <v>422</v>
      </c>
      <c r="AMG85" s="59" t="s">
        <v>423</v>
      </c>
      <c r="AMH85" s="59" t="s">
        <v>424</v>
      </c>
      <c r="AMK85" s="59">
        <v>129918</v>
      </c>
      <c r="AML85" s="59">
        <v>9</v>
      </c>
      <c r="AMM85" s="59">
        <v>44391</v>
      </c>
      <c r="AMN85" s="59" t="s">
        <v>422</v>
      </c>
      <c r="AMO85" s="59" t="s">
        <v>423</v>
      </c>
      <c r="AMP85" s="59" t="s">
        <v>424</v>
      </c>
      <c r="AMS85" s="59">
        <v>129918</v>
      </c>
      <c r="AMT85" s="59">
        <v>9</v>
      </c>
      <c r="AMU85" s="59">
        <v>44391</v>
      </c>
      <c r="AMV85" s="59" t="s">
        <v>422</v>
      </c>
      <c r="AMW85" s="59" t="s">
        <v>423</v>
      </c>
      <c r="AMX85" s="59" t="s">
        <v>424</v>
      </c>
      <c r="ANA85" s="59">
        <v>129918</v>
      </c>
      <c r="ANB85" s="59">
        <v>9</v>
      </c>
      <c r="ANC85" s="59">
        <v>44391</v>
      </c>
      <c r="AND85" s="59" t="s">
        <v>422</v>
      </c>
      <c r="ANE85" s="59" t="s">
        <v>423</v>
      </c>
      <c r="ANF85" s="59" t="s">
        <v>424</v>
      </c>
      <c r="ANI85" s="59">
        <v>129918</v>
      </c>
      <c r="ANJ85" s="59">
        <v>9</v>
      </c>
      <c r="ANK85" s="59">
        <v>44391</v>
      </c>
      <c r="ANL85" s="59" t="s">
        <v>422</v>
      </c>
      <c r="ANM85" s="59" t="s">
        <v>423</v>
      </c>
      <c r="ANN85" s="59" t="s">
        <v>424</v>
      </c>
      <c r="ANQ85" s="59">
        <v>129918</v>
      </c>
      <c r="ANR85" s="59">
        <v>9</v>
      </c>
      <c r="ANS85" s="59">
        <v>44391</v>
      </c>
      <c r="ANT85" s="59" t="s">
        <v>422</v>
      </c>
      <c r="ANU85" s="59" t="s">
        <v>423</v>
      </c>
      <c r="ANV85" s="59" t="s">
        <v>424</v>
      </c>
      <c r="ANY85" s="59">
        <v>129918</v>
      </c>
      <c r="ANZ85" s="59">
        <v>9</v>
      </c>
      <c r="AOA85" s="59">
        <v>44391</v>
      </c>
      <c r="AOB85" s="59" t="s">
        <v>422</v>
      </c>
      <c r="AOC85" s="59" t="s">
        <v>423</v>
      </c>
      <c r="AOD85" s="59" t="s">
        <v>424</v>
      </c>
      <c r="AOG85" s="59">
        <v>129918</v>
      </c>
      <c r="AOH85" s="59">
        <v>9</v>
      </c>
      <c r="AOI85" s="59">
        <v>44391</v>
      </c>
      <c r="AOJ85" s="59" t="s">
        <v>422</v>
      </c>
      <c r="AOK85" s="59" t="s">
        <v>423</v>
      </c>
      <c r="AOL85" s="59" t="s">
        <v>424</v>
      </c>
      <c r="AOO85" s="59">
        <v>129918</v>
      </c>
      <c r="AOP85" s="59">
        <v>9</v>
      </c>
      <c r="AOQ85" s="59">
        <v>44391</v>
      </c>
      <c r="AOR85" s="59" t="s">
        <v>422</v>
      </c>
      <c r="AOS85" s="59" t="s">
        <v>423</v>
      </c>
      <c r="AOT85" s="59" t="s">
        <v>424</v>
      </c>
      <c r="AOW85" s="59">
        <v>129918</v>
      </c>
      <c r="AOX85" s="59">
        <v>9</v>
      </c>
      <c r="AOY85" s="59">
        <v>44391</v>
      </c>
      <c r="AOZ85" s="59" t="s">
        <v>422</v>
      </c>
      <c r="APA85" s="59" t="s">
        <v>423</v>
      </c>
      <c r="APB85" s="59" t="s">
        <v>424</v>
      </c>
      <c r="APE85" s="59">
        <v>129918</v>
      </c>
      <c r="APF85" s="59">
        <v>9</v>
      </c>
      <c r="APG85" s="59">
        <v>44391</v>
      </c>
      <c r="APH85" s="59" t="s">
        <v>422</v>
      </c>
      <c r="API85" s="59" t="s">
        <v>423</v>
      </c>
      <c r="APJ85" s="59" t="s">
        <v>424</v>
      </c>
      <c r="APM85" s="59">
        <v>129918</v>
      </c>
      <c r="APN85" s="59">
        <v>9</v>
      </c>
      <c r="APO85" s="59">
        <v>44391</v>
      </c>
      <c r="APP85" s="59" t="s">
        <v>422</v>
      </c>
      <c r="APQ85" s="59" t="s">
        <v>423</v>
      </c>
      <c r="APR85" s="59" t="s">
        <v>424</v>
      </c>
      <c r="APU85" s="59">
        <v>129918</v>
      </c>
      <c r="APV85" s="59">
        <v>9</v>
      </c>
      <c r="APW85" s="59">
        <v>44391</v>
      </c>
      <c r="APX85" s="59" t="s">
        <v>422</v>
      </c>
      <c r="APY85" s="59" t="s">
        <v>423</v>
      </c>
      <c r="APZ85" s="59" t="s">
        <v>424</v>
      </c>
      <c r="AQC85" s="59">
        <v>129918</v>
      </c>
      <c r="AQD85" s="59">
        <v>9</v>
      </c>
      <c r="AQE85" s="59">
        <v>44391</v>
      </c>
      <c r="AQF85" s="59" t="s">
        <v>422</v>
      </c>
      <c r="AQG85" s="59" t="s">
        <v>423</v>
      </c>
      <c r="AQH85" s="59" t="s">
        <v>424</v>
      </c>
      <c r="AQK85" s="59">
        <v>129918</v>
      </c>
      <c r="AQL85" s="59">
        <v>9</v>
      </c>
      <c r="AQM85" s="59">
        <v>44391</v>
      </c>
      <c r="AQN85" s="59" t="s">
        <v>422</v>
      </c>
      <c r="AQO85" s="59" t="s">
        <v>423</v>
      </c>
      <c r="AQP85" s="59" t="s">
        <v>424</v>
      </c>
      <c r="AQS85" s="59">
        <v>129918</v>
      </c>
      <c r="AQT85" s="59">
        <v>9</v>
      </c>
      <c r="AQU85" s="59">
        <v>44391</v>
      </c>
      <c r="AQV85" s="59" t="s">
        <v>422</v>
      </c>
      <c r="AQW85" s="59" t="s">
        <v>423</v>
      </c>
      <c r="AQX85" s="59" t="s">
        <v>424</v>
      </c>
      <c r="ARA85" s="59">
        <v>129918</v>
      </c>
      <c r="ARB85" s="59">
        <v>9</v>
      </c>
      <c r="ARC85" s="59">
        <v>44391</v>
      </c>
      <c r="ARD85" s="59" t="s">
        <v>422</v>
      </c>
      <c r="ARE85" s="59" t="s">
        <v>423</v>
      </c>
      <c r="ARF85" s="59" t="s">
        <v>424</v>
      </c>
      <c r="ARI85" s="59">
        <v>129918</v>
      </c>
      <c r="ARJ85" s="59">
        <v>9</v>
      </c>
      <c r="ARK85" s="59">
        <v>44391</v>
      </c>
      <c r="ARL85" s="59" t="s">
        <v>422</v>
      </c>
      <c r="ARM85" s="59" t="s">
        <v>423</v>
      </c>
      <c r="ARN85" s="59" t="s">
        <v>424</v>
      </c>
      <c r="ARQ85" s="59">
        <v>129918</v>
      </c>
      <c r="ARR85" s="59">
        <v>9</v>
      </c>
      <c r="ARS85" s="59">
        <v>44391</v>
      </c>
      <c r="ART85" s="59" t="s">
        <v>422</v>
      </c>
      <c r="ARU85" s="59" t="s">
        <v>423</v>
      </c>
      <c r="ARV85" s="59" t="s">
        <v>424</v>
      </c>
      <c r="ARY85" s="59">
        <v>129918</v>
      </c>
      <c r="ARZ85" s="59">
        <v>9</v>
      </c>
      <c r="ASA85" s="59">
        <v>44391</v>
      </c>
      <c r="ASB85" s="59" t="s">
        <v>422</v>
      </c>
      <c r="ASC85" s="59" t="s">
        <v>423</v>
      </c>
      <c r="ASD85" s="59" t="s">
        <v>424</v>
      </c>
      <c r="ASG85" s="59">
        <v>129918</v>
      </c>
      <c r="ASH85" s="59">
        <v>9</v>
      </c>
      <c r="ASI85" s="59">
        <v>44391</v>
      </c>
      <c r="ASJ85" s="59" t="s">
        <v>422</v>
      </c>
      <c r="ASK85" s="59" t="s">
        <v>423</v>
      </c>
      <c r="ASL85" s="59" t="s">
        <v>424</v>
      </c>
      <c r="ASO85" s="59">
        <v>129918</v>
      </c>
      <c r="ASP85" s="59">
        <v>9</v>
      </c>
      <c r="ASQ85" s="59">
        <v>44391</v>
      </c>
      <c r="ASR85" s="59" t="s">
        <v>422</v>
      </c>
      <c r="ASS85" s="59" t="s">
        <v>423</v>
      </c>
      <c r="AST85" s="59" t="s">
        <v>424</v>
      </c>
      <c r="ASW85" s="59">
        <v>129918</v>
      </c>
      <c r="ASX85" s="59">
        <v>9</v>
      </c>
      <c r="ASY85" s="59">
        <v>44391</v>
      </c>
      <c r="ASZ85" s="59" t="s">
        <v>422</v>
      </c>
      <c r="ATA85" s="59" t="s">
        <v>423</v>
      </c>
      <c r="ATB85" s="59" t="s">
        <v>424</v>
      </c>
      <c r="ATE85" s="59">
        <v>129918</v>
      </c>
      <c r="ATF85" s="59">
        <v>9</v>
      </c>
      <c r="ATG85" s="59">
        <v>44391</v>
      </c>
      <c r="ATH85" s="59" t="s">
        <v>422</v>
      </c>
      <c r="ATI85" s="59" t="s">
        <v>423</v>
      </c>
      <c r="ATJ85" s="59" t="s">
        <v>424</v>
      </c>
      <c r="ATM85" s="59">
        <v>129918</v>
      </c>
      <c r="ATN85" s="59">
        <v>9</v>
      </c>
      <c r="ATO85" s="59">
        <v>44391</v>
      </c>
      <c r="ATP85" s="59" t="s">
        <v>422</v>
      </c>
      <c r="ATQ85" s="59" t="s">
        <v>423</v>
      </c>
      <c r="ATR85" s="59" t="s">
        <v>424</v>
      </c>
      <c r="ATU85" s="59">
        <v>129918</v>
      </c>
      <c r="ATV85" s="59">
        <v>9</v>
      </c>
      <c r="ATW85" s="59">
        <v>44391</v>
      </c>
      <c r="ATX85" s="59" t="s">
        <v>422</v>
      </c>
      <c r="ATY85" s="59" t="s">
        <v>423</v>
      </c>
      <c r="ATZ85" s="59" t="s">
        <v>424</v>
      </c>
      <c r="AUC85" s="59">
        <v>129918</v>
      </c>
      <c r="AUD85" s="59">
        <v>9</v>
      </c>
      <c r="AUE85" s="59">
        <v>44391</v>
      </c>
      <c r="AUF85" s="59" t="s">
        <v>422</v>
      </c>
      <c r="AUG85" s="59" t="s">
        <v>423</v>
      </c>
      <c r="AUH85" s="59" t="s">
        <v>424</v>
      </c>
      <c r="AUK85" s="59">
        <v>129918</v>
      </c>
      <c r="AUL85" s="59">
        <v>9</v>
      </c>
      <c r="AUM85" s="59">
        <v>44391</v>
      </c>
      <c r="AUN85" s="59" t="s">
        <v>422</v>
      </c>
      <c r="AUO85" s="59" t="s">
        <v>423</v>
      </c>
      <c r="AUP85" s="59" t="s">
        <v>424</v>
      </c>
      <c r="AUS85" s="59">
        <v>129918</v>
      </c>
      <c r="AUT85" s="59">
        <v>9</v>
      </c>
      <c r="AUU85" s="59">
        <v>44391</v>
      </c>
      <c r="AUV85" s="59" t="s">
        <v>422</v>
      </c>
      <c r="AUW85" s="59" t="s">
        <v>423</v>
      </c>
      <c r="AUX85" s="59" t="s">
        <v>424</v>
      </c>
      <c r="AVA85" s="59">
        <v>129918</v>
      </c>
      <c r="AVB85" s="59">
        <v>9</v>
      </c>
      <c r="AVC85" s="59">
        <v>44391</v>
      </c>
      <c r="AVD85" s="59" t="s">
        <v>422</v>
      </c>
      <c r="AVE85" s="59" t="s">
        <v>423</v>
      </c>
      <c r="AVF85" s="59" t="s">
        <v>424</v>
      </c>
      <c r="AVI85" s="59">
        <v>129918</v>
      </c>
      <c r="AVJ85" s="59">
        <v>9</v>
      </c>
      <c r="AVK85" s="59">
        <v>44391</v>
      </c>
      <c r="AVL85" s="59" t="s">
        <v>422</v>
      </c>
      <c r="AVM85" s="59" t="s">
        <v>423</v>
      </c>
      <c r="AVN85" s="59" t="s">
        <v>424</v>
      </c>
      <c r="AVQ85" s="59">
        <v>129918</v>
      </c>
      <c r="AVR85" s="59">
        <v>9</v>
      </c>
      <c r="AVS85" s="59">
        <v>44391</v>
      </c>
      <c r="AVT85" s="59" t="s">
        <v>422</v>
      </c>
      <c r="AVU85" s="59" t="s">
        <v>423</v>
      </c>
      <c r="AVV85" s="59" t="s">
        <v>424</v>
      </c>
      <c r="AVY85" s="59">
        <v>129918</v>
      </c>
      <c r="AVZ85" s="59">
        <v>9</v>
      </c>
      <c r="AWA85" s="59">
        <v>44391</v>
      </c>
      <c r="AWB85" s="59" t="s">
        <v>422</v>
      </c>
      <c r="AWC85" s="59" t="s">
        <v>423</v>
      </c>
      <c r="AWD85" s="59" t="s">
        <v>424</v>
      </c>
      <c r="AWG85" s="59">
        <v>129918</v>
      </c>
      <c r="AWH85" s="59">
        <v>9</v>
      </c>
      <c r="AWI85" s="59">
        <v>44391</v>
      </c>
      <c r="AWJ85" s="59" t="s">
        <v>422</v>
      </c>
      <c r="AWK85" s="59" t="s">
        <v>423</v>
      </c>
      <c r="AWL85" s="59" t="s">
        <v>424</v>
      </c>
      <c r="AWO85" s="59">
        <v>129918</v>
      </c>
      <c r="AWP85" s="59">
        <v>9</v>
      </c>
      <c r="AWQ85" s="59">
        <v>44391</v>
      </c>
      <c r="AWR85" s="59" t="s">
        <v>422</v>
      </c>
      <c r="AWS85" s="59" t="s">
        <v>423</v>
      </c>
      <c r="AWT85" s="59" t="s">
        <v>424</v>
      </c>
      <c r="AWW85" s="59">
        <v>129918</v>
      </c>
      <c r="AWX85" s="59">
        <v>9</v>
      </c>
      <c r="AWY85" s="59">
        <v>44391</v>
      </c>
      <c r="AWZ85" s="59" t="s">
        <v>422</v>
      </c>
      <c r="AXA85" s="59" t="s">
        <v>423</v>
      </c>
      <c r="AXB85" s="59" t="s">
        <v>424</v>
      </c>
      <c r="AXE85" s="59">
        <v>129918</v>
      </c>
      <c r="AXF85" s="59">
        <v>9</v>
      </c>
      <c r="AXG85" s="59">
        <v>44391</v>
      </c>
      <c r="AXH85" s="59" t="s">
        <v>422</v>
      </c>
      <c r="AXI85" s="59" t="s">
        <v>423</v>
      </c>
      <c r="AXJ85" s="59" t="s">
        <v>424</v>
      </c>
      <c r="AXM85" s="59">
        <v>129918</v>
      </c>
      <c r="AXN85" s="59">
        <v>9</v>
      </c>
      <c r="AXO85" s="59">
        <v>44391</v>
      </c>
      <c r="AXP85" s="59" t="s">
        <v>422</v>
      </c>
      <c r="AXQ85" s="59" t="s">
        <v>423</v>
      </c>
      <c r="AXR85" s="59" t="s">
        <v>424</v>
      </c>
      <c r="AXU85" s="59">
        <v>129918</v>
      </c>
      <c r="AXV85" s="59">
        <v>9</v>
      </c>
      <c r="AXW85" s="59">
        <v>44391</v>
      </c>
      <c r="AXX85" s="59" t="s">
        <v>422</v>
      </c>
      <c r="AXY85" s="59" t="s">
        <v>423</v>
      </c>
      <c r="AXZ85" s="59" t="s">
        <v>424</v>
      </c>
      <c r="AYC85" s="59">
        <v>129918</v>
      </c>
      <c r="AYD85" s="59">
        <v>9</v>
      </c>
      <c r="AYE85" s="59">
        <v>44391</v>
      </c>
      <c r="AYF85" s="59" t="s">
        <v>422</v>
      </c>
      <c r="AYG85" s="59" t="s">
        <v>423</v>
      </c>
      <c r="AYH85" s="59" t="s">
        <v>424</v>
      </c>
      <c r="AYK85" s="59">
        <v>129918</v>
      </c>
      <c r="AYL85" s="59">
        <v>9</v>
      </c>
      <c r="AYM85" s="59">
        <v>44391</v>
      </c>
      <c r="AYN85" s="59" t="s">
        <v>422</v>
      </c>
      <c r="AYO85" s="59" t="s">
        <v>423</v>
      </c>
      <c r="AYP85" s="59" t="s">
        <v>424</v>
      </c>
      <c r="AYS85" s="59">
        <v>129918</v>
      </c>
      <c r="AYT85" s="59">
        <v>9</v>
      </c>
      <c r="AYU85" s="59">
        <v>44391</v>
      </c>
      <c r="AYV85" s="59" t="s">
        <v>422</v>
      </c>
      <c r="AYW85" s="59" t="s">
        <v>423</v>
      </c>
      <c r="AYX85" s="59" t="s">
        <v>424</v>
      </c>
      <c r="AZA85" s="59">
        <v>129918</v>
      </c>
      <c r="AZB85" s="59">
        <v>9</v>
      </c>
      <c r="AZC85" s="59">
        <v>44391</v>
      </c>
      <c r="AZD85" s="59" t="s">
        <v>422</v>
      </c>
      <c r="AZE85" s="59" t="s">
        <v>423</v>
      </c>
      <c r="AZF85" s="59" t="s">
        <v>424</v>
      </c>
      <c r="AZI85" s="59">
        <v>129918</v>
      </c>
      <c r="AZJ85" s="59">
        <v>9</v>
      </c>
      <c r="AZK85" s="59">
        <v>44391</v>
      </c>
      <c r="AZL85" s="59" t="s">
        <v>422</v>
      </c>
      <c r="AZM85" s="59" t="s">
        <v>423</v>
      </c>
      <c r="AZN85" s="59" t="s">
        <v>424</v>
      </c>
      <c r="AZQ85" s="59">
        <v>129918</v>
      </c>
      <c r="AZR85" s="59">
        <v>9</v>
      </c>
      <c r="AZS85" s="59">
        <v>44391</v>
      </c>
      <c r="AZT85" s="59" t="s">
        <v>422</v>
      </c>
      <c r="AZU85" s="59" t="s">
        <v>423</v>
      </c>
      <c r="AZV85" s="59" t="s">
        <v>424</v>
      </c>
      <c r="AZY85" s="59">
        <v>129918</v>
      </c>
      <c r="AZZ85" s="59">
        <v>9</v>
      </c>
      <c r="BAA85" s="59">
        <v>44391</v>
      </c>
      <c r="BAB85" s="59" t="s">
        <v>422</v>
      </c>
      <c r="BAC85" s="59" t="s">
        <v>423</v>
      </c>
      <c r="BAD85" s="59" t="s">
        <v>424</v>
      </c>
      <c r="BAG85" s="59">
        <v>129918</v>
      </c>
      <c r="BAH85" s="59">
        <v>9</v>
      </c>
      <c r="BAI85" s="59">
        <v>44391</v>
      </c>
      <c r="BAJ85" s="59" t="s">
        <v>422</v>
      </c>
      <c r="BAK85" s="59" t="s">
        <v>423</v>
      </c>
      <c r="BAL85" s="59" t="s">
        <v>424</v>
      </c>
      <c r="BAO85" s="59">
        <v>129918</v>
      </c>
      <c r="BAP85" s="59">
        <v>9</v>
      </c>
      <c r="BAQ85" s="59">
        <v>44391</v>
      </c>
      <c r="BAR85" s="59" t="s">
        <v>422</v>
      </c>
      <c r="BAS85" s="59" t="s">
        <v>423</v>
      </c>
      <c r="BAT85" s="59" t="s">
        <v>424</v>
      </c>
      <c r="BAW85" s="59">
        <v>129918</v>
      </c>
      <c r="BAX85" s="59">
        <v>9</v>
      </c>
      <c r="BAY85" s="59">
        <v>44391</v>
      </c>
      <c r="BAZ85" s="59" t="s">
        <v>422</v>
      </c>
      <c r="BBA85" s="59" t="s">
        <v>423</v>
      </c>
      <c r="BBB85" s="59" t="s">
        <v>424</v>
      </c>
      <c r="BBE85" s="59">
        <v>129918</v>
      </c>
      <c r="BBF85" s="59">
        <v>9</v>
      </c>
      <c r="BBG85" s="59">
        <v>44391</v>
      </c>
      <c r="BBH85" s="59" t="s">
        <v>422</v>
      </c>
      <c r="BBI85" s="59" t="s">
        <v>423</v>
      </c>
      <c r="BBJ85" s="59" t="s">
        <v>424</v>
      </c>
      <c r="BBM85" s="59">
        <v>129918</v>
      </c>
      <c r="BBN85" s="59">
        <v>9</v>
      </c>
      <c r="BBO85" s="59">
        <v>44391</v>
      </c>
      <c r="BBP85" s="59" t="s">
        <v>422</v>
      </c>
      <c r="BBQ85" s="59" t="s">
        <v>423</v>
      </c>
      <c r="BBR85" s="59" t="s">
        <v>424</v>
      </c>
      <c r="BBU85" s="59">
        <v>129918</v>
      </c>
      <c r="BBV85" s="59">
        <v>9</v>
      </c>
      <c r="BBW85" s="59">
        <v>44391</v>
      </c>
      <c r="BBX85" s="59" t="s">
        <v>422</v>
      </c>
      <c r="BBY85" s="59" t="s">
        <v>423</v>
      </c>
      <c r="BBZ85" s="59" t="s">
        <v>424</v>
      </c>
      <c r="BCC85" s="59">
        <v>129918</v>
      </c>
      <c r="BCD85" s="59">
        <v>9</v>
      </c>
      <c r="BCE85" s="59">
        <v>44391</v>
      </c>
      <c r="BCF85" s="59" t="s">
        <v>422</v>
      </c>
      <c r="BCG85" s="59" t="s">
        <v>423</v>
      </c>
      <c r="BCH85" s="59" t="s">
        <v>424</v>
      </c>
      <c r="BCK85" s="59">
        <v>129918</v>
      </c>
      <c r="BCL85" s="59">
        <v>9</v>
      </c>
      <c r="BCM85" s="59">
        <v>44391</v>
      </c>
      <c r="BCN85" s="59" t="s">
        <v>422</v>
      </c>
      <c r="BCO85" s="59" t="s">
        <v>423</v>
      </c>
      <c r="BCP85" s="59" t="s">
        <v>424</v>
      </c>
      <c r="BCS85" s="59">
        <v>129918</v>
      </c>
      <c r="BCT85" s="59">
        <v>9</v>
      </c>
      <c r="BCU85" s="59">
        <v>44391</v>
      </c>
      <c r="BCV85" s="59" t="s">
        <v>422</v>
      </c>
      <c r="BCW85" s="59" t="s">
        <v>423</v>
      </c>
      <c r="BCX85" s="59" t="s">
        <v>424</v>
      </c>
      <c r="BDA85" s="59">
        <v>129918</v>
      </c>
      <c r="BDB85" s="59">
        <v>9</v>
      </c>
      <c r="BDC85" s="59">
        <v>44391</v>
      </c>
      <c r="BDD85" s="59" t="s">
        <v>422</v>
      </c>
      <c r="BDE85" s="59" t="s">
        <v>423</v>
      </c>
      <c r="BDF85" s="59" t="s">
        <v>424</v>
      </c>
      <c r="BDI85" s="59">
        <v>129918</v>
      </c>
      <c r="BDJ85" s="59">
        <v>9</v>
      </c>
      <c r="BDK85" s="59">
        <v>44391</v>
      </c>
      <c r="BDL85" s="59" t="s">
        <v>422</v>
      </c>
      <c r="BDM85" s="59" t="s">
        <v>423</v>
      </c>
      <c r="BDN85" s="59" t="s">
        <v>424</v>
      </c>
      <c r="BDQ85" s="59">
        <v>129918</v>
      </c>
      <c r="BDR85" s="59">
        <v>9</v>
      </c>
      <c r="BDS85" s="59">
        <v>44391</v>
      </c>
      <c r="BDT85" s="59" t="s">
        <v>422</v>
      </c>
      <c r="BDU85" s="59" t="s">
        <v>423</v>
      </c>
      <c r="BDV85" s="59" t="s">
        <v>424</v>
      </c>
      <c r="BDY85" s="59">
        <v>129918</v>
      </c>
      <c r="BDZ85" s="59">
        <v>9</v>
      </c>
      <c r="BEA85" s="59">
        <v>44391</v>
      </c>
      <c r="BEB85" s="59" t="s">
        <v>422</v>
      </c>
      <c r="BEC85" s="59" t="s">
        <v>423</v>
      </c>
      <c r="BED85" s="59" t="s">
        <v>424</v>
      </c>
      <c r="BEG85" s="59">
        <v>129918</v>
      </c>
      <c r="BEH85" s="59">
        <v>9</v>
      </c>
      <c r="BEI85" s="59">
        <v>44391</v>
      </c>
      <c r="BEJ85" s="59" t="s">
        <v>422</v>
      </c>
      <c r="BEK85" s="59" t="s">
        <v>423</v>
      </c>
      <c r="BEL85" s="59" t="s">
        <v>424</v>
      </c>
      <c r="BEO85" s="59">
        <v>129918</v>
      </c>
      <c r="BEP85" s="59">
        <v>9</v>
      </c>
      <c r="BEQ85" s="59">
        <v>44391</v>
      </c>
      <c r="BER85" s="59" t="s">
        <v>422</v>
      </c>
      <c r="BES85" s="59" t="s">
        <v>423</v>
      </c>
      <c r="BET85" s="59" t="s">
        <v>424</v>
      </c>
      <c r="BEW85" s="59">
        <v>129918</v>
      </c>
      <c r="BEX85" s="59">
        <v>9</v>
      </c>
      <c r="BEY85" s="59">
        <v>44391</v>
      </c>
      <c r="BEZ85" s="59" t="s">
        <v>422</v>
      </c>
      <c r="BFA85" s="59" t="s">
        <v>423</v>
      </c>
      <c r="BFB85" s="59" t="s">
        <v>424</v>
      </c>
      <c r="BFE85" s="59">
        <v>129918</v>
      </c>
      <c r="BFF85" s="59">
        <v>9</v>
      </c>
      <c r="BFG85" s="59">
        <v>44391</v>
      </c>
      <c r="BFH85" s="59" t="s">
        <v>422</v>
      </c>
      <c r="BFI85" s="59" t="s">
        <v>423</v>
      </c>
      <c r="BFJ85" s="59" t="s">
        <v>424</v>
      </c>
      <c r="BFM85" s="59">
        <v>129918</v>
      </c>
      <c r="BFN85" s="59">
        <v>9</v>
      </c>
      <c r="BFO85" s="59">
        <v>44391</v>
      </c>
      <c r="BFP85" s="59" t="s">
        <v>422</v>
      </c>
      <c r="BFQ85" s="59" t="s">
        <v>423</v>
      </c>
      <c r="BFR85" s="59" t="s">
        <v>424</v>
      </c>
      <c r="BFU85" s="59">
        <v>129918</v>
      </c>
      <c r="BFV85" s="59">
        <v>9</v>
      </c>
      <c r="BFW85" s="59">
        <v>44391</v>
      </c>
      <c r="BFX85" s="59" t="s">
        <v>422</v>
      </c>
      <c r="BFY85" s="59" t="s">
        <v>423</v>
      </c>
      <c r="BFZ85" s="59" t="s">
        <v>424</v>
      </c>
      <c r="BGC85" s="59">
        <v>129918</v>
      </c>
      <c r="BGD85" s="59">
        <v>9</v>
      </c>
      <c r="BGE85" s="59">
        <v>44391</v>
      </c>
      <c r="BGF85" s="59" t="s">
        <v>422</v>
      </c>
      <c r="BGG85" s="59" t="s">
        <v>423</v>
      </c>
      <c r="BGH85" s="59" t="s">
        <v>424</v>
      </c>
      <c r="BGK85" s="59">
        <v>129918</v>
      </c>
      <c r="BGL85" s="59">
        <v>9</v>
      </c>
      <c r="BGM85" s="59">
        <v>44391</v>
      </c>
      <c r="BGN85" s="59" t="s">
        <v>422</v>
      </c>
      <c r="BGO85" s="59" t="s">
        <v>423</v>
      </c>
      <c r="BGP85" s="59" t="s">
        <v>424</v>
      </c>
      <c r="BGS85" s="59">
        <v>129918</v>
      </c>
      <c r="BGT85" s="59">
        <v>9</v>
      </c>
      <c r="BGU85" s="59">
        <v>44391</v>
      </c>
      <c r="BGV85" s="59" t="s">
        <v>422</v>
      </c>
      <c r="BGW85" s="59" t="s">
        <v>423</v>
      </c>
      <c r="BGX85" s="59" t="s">
        <v>424</v>
      </c>
      <c r="BHA85" s="59">
        <v>129918</v>
      </c>
      <c r="BHB85" s="59">
        <v>9</v>
      </c>
      <c r="BHC85" s="59">
        <v>44391</v>
      </c>
      <c r="BHD85" s="59" t="s">
        <v>422</v>
      </c>
      <c r="BHE85" s="59" t="s">
        <v>423</v>
      </c>
      <c r="BHF85" s="59" t="s">
        <v>424</v>
      </c>
      <c r="BHI85" s="59">
        <v>129918</v>
      </c>
      <c r="BHJ85" s="59">
        <v>9</v>
      </c>
      <c r="BHK85" s="59">
        <v>44391</v>
      </c>
      <c r="BHL85" s="59" t="s">
        <v>422</v>
      </c>
      <c r="BHM85" s="59" t="s">
        <v>423</v>
      </c>
      <c r="BHN85" s="59" t="s">
        <v>424</v>
      </c>
      <c r="BHQ85" s="59">
        <v>129918</v>
      </c>
      <c r="BHR85" s="59">
        <v>9</v>
      </c>
      <c r="BHS85" s="59">
        <v>44391</v>
      </c>
      <c r="BHT85" s="59" t="s">
        <v>422</v>
      </c>
      <c r="BHU85" s="59" t="s">
        <v>423</v>
      </c>
      <c r="BHV85" s="59" t="s">
        <v>424</v>
      </c>
      <c r="BHY85" s="59">
        <v>129918</v>
      </c>
      <c r="BHZ85" s="59">
        <v>9</v>
      </c>
      <c r="BIA85" s="59">
        <v>44391</v>
      </c>
      <c r="BIB85" s="59" t="s">
        <v>422</v>
      </c>
      <c r="BIC85" s="59" t="s">
        <v>423</v>
      </c>
      <c r="BID85" s="59" t="s">
        <v>424</v>
      </c>
      <c r="BIG85" s="59">
        <v>129918</v>
      </c>
      <c r="BIH85" s="59">
        <v>9</v>
      </c>
      <c r="BII85" s="59">
        <v>44391</v>
      </c>
      <c r="BIJ85" s="59" t="s">
        <v>422</v>
      </c>
      <c r="BIK85" s="59" t="s">
        <v>423</v>
      </c>
      <c r="BIL85" s="59" t="s">
        <v>424</v>
      </c>
      <c r="BIO85" s="59">
        <v>129918</v>
      </c>
      <c r="BIP85" s="59">
        <v>9</v>
      </c>
      <c r="BIQ85" s="59">
        <v>44391</v>
      </c>
      <c r="BIR85" s="59" t="s">
        <v>422</v>
      </c>
      <c r="BIS85" s="59" t="s">
        <v>423</v>
      </c>
      <c r="BIT85" s="59" t="s">
        <v>424</v>
      </c>
      <c r="BIW85" s="59">
        <v>129918</v>
      </c>
      <c r="BIX85" s="59">
        <v>9</v>
      </c>
      <c r="BIY85" s="59">
        <v>44391</v>
      </c>
      <c r="BIZ85" s="59" t="s">
        <v>422</v>
      </c>
      <c r="BJA85" s="59" t="s">
        <v>423</v>
      </c>
      <c r="BJB85" s="59" t="s">
        <v>424</v>
      </c>
      <c r="BJE85" s="59">
        <v>129918</v>
      </c>
      <c r="BJF85" s="59">
        <v>9</v>
      </c>
      <c r="BJG85" s="59">
        <v>44391</v>
      </c>
      <c r="BJH85" s="59" t="s">
        <v>422</v>
      </c>
      <c r="BJI85" s="59" t="s">
        <v>423</v>
      </c>
      <c r="BJJ85" s="59" t="s">
        <v>424</v>
      </c>
      <c r="BJM85" s="59">
        <v>129918</v>
      </c>
      <c r="BJN85" s="59">
        <v>9</v>
      </c>
      <c r="BJO85" s="59">
        <v>44391</v>
      </c>
      <c r="BJP85" s="59" t="s">
        <v>422</v>
      </c>
      <c r="BJQ85" s="59" t="s">
        <v>423</v>
      </c>
      <c r="BJR85" s="59" t="s">
        <v>424</v>
      </c>
      <c r="BJU85" s="59">
        <v>129918</v>
      </c>
      <c r="BJV85" s="59">
        <v>9</v>
      </c>
      <c r="BJW85" s="59">
        <v>44391</v>
      </c>
      <c r="BJX85" s="59" t="s">
        <v>422</v>
      </c>
      <c r="BJY85" s="59" t="s">
        <v>423</v>
      </c>
      <c r="BJZ85" s="59" t="s">
        <v>424</v>
      </c>
      <c r="BKC85" s="59">
        <v>129918</v>
      </c>
      <c r="BKD85" s="59">
        <v>9</v>
      </c>
      <c r="BKE85" s="59">
        <v>44391</v>
      </c>
      <c r="BKF85" s="59" t="s">
        <v>422</v>
      </c>
      <c r="BKG85" s="59" t="s">
        <v>423</v>
      </c>
      <c r="BKH85" s="59" t="s">
        <v>424</v>
      </c>
      <c r="BKK85" s="59">
        <v>129918</v>
      </c>
      <c r="BKL85" s="59">
        <v>9</v>
      </c>
      <c r="BKM85" s="59">
        <v>44391</v>
      </c>
      <c r="BKN85" s="59" t="s">
        <v>422</v>
      </c>
      <c r="BKO85" s="59" t="s">
        <v>423</v>
      </c>
      <c r="BKP85" s="59" t="s">
        <v>424</v>
      </c>
      <c r="BKS85" s="59">
        <v>129918</v>
      </c>
      <c r="BKT85" s="59">
        <v>9</v>
      </c>
      <c r="BKU85" s="59">
        <v>44391</v>
      </c>
      <c r="BKV85" s="59" t="s">
        <v>422</v>
      </c>
      <c r="BKW85" s="59" t="s">
        <v>423</v>
      </c>
      <c r="BKX85" s="59" t="s">
        <v>424</v>
      </c>
      <c r="BLA85" s="59">
        <v>129918</v>
      </c>
      <c r="BLB85" s="59">
        <v>9</v>
      </c>
      <c r="BLC85" s="59">
        <v>44391</v>
      </c>
      <c r="BLD85" s="59" t="s">
        <v>422</v>
      </c>
      <c r="BLE85" s="59" t="s">
        <v>423</v>
      </c>
      <c r="BLF85" s="59" t="s">
        <v>424</v>
      </c>
      <c r="BLI85" s="59">
        <v>129918</v>
      </c>
      <c r="BLJ85" s="59">
        <v>9</v>
      </c>
      <c r="BLK85" s="59">
        <v>44391</v>
      </c>
      <c r="BLL85" s="59" t="s">
        <v>422</v>
      </c>
      <c r="BLM85" s="59" t="s">
        <v>423</v>
      </c>
      <c r="BLN85" s="59" t="s">
        <v>424</v>
      </c>
      <c r="BLQ85" s="59">
        <v>129918</v>
      </c>
      <c r="BLR85" s="59">
        <v>9</v>
      </c>
      <c r="BLS85" s="59">
        <v>44391</v>
      </c>
      <c r="BLT85" s="59" t="s">
        <v>422</v>
      </c>
      <c r="BLU85" s="59" t="s">
        <v>423</v>
      </c>
      <c r="BLV85" s="59" t="s">
        <v>424</v>
      </c>
      <c r="BLY85" s="59">
        <v>129918</v>
      </c>
      <c r="BLZ85" s="59">
        <v>9</v>
      </c>
      <c r="BMA85" s="59">
        <v>44391</v>
      </c>
      <c r="BMB85" s="59" t="s">
        <v>422</v>
      </c>
      <c r="BMC85" s="59" t="s">
        <v>423</v>
      </c>
      <c r="BMD85" s="59" t="s">
        <v>424</v>
      </c>
      <c r="BMG85" s="59">
        <v>129918</v>
      </c>
      <c r="BMH85" s="59">
        <v>9</v>
      </c>
      <c r="BMI85" s="59">
        <v>44391</v>
      </c>
      <c r="BMJ85" s="59" t="s">
        <v>422</v>
      </c>
      <c r="BMK85" s="59" t="s">
        <v>423</v>
      </c>
      <c r="BML85" s="59" t="s">
        <v>424</v>
      </c>
      <c r="BMO85" s="59">
        <v>129918</v>
      </c>
      <c r="BMP85" s="59">
        <v>9</v>
      </c>
      <c r="BMQ85" s="59">
        <v>44391</v>
      </c>
      <c r="BMR85" s="59" t="s">
        <v>422</v>
      </c>
      <c r="BMS85" s="59" t="s">
        <v>423</v>
      </c>
      <c r="BMT85" s="59" t="s">
        <v>424</v>
      </c>
      <c r="BMW85" s="59">
        <v>129918</v>
      </c>
      <c r="BMX85" s="59">
        <v>9</v>
      </c>
      <c r="BMY85" s="59">
        <v>44391</v>
      </c>
      <c r="BMZ85" s="59" t="s">
        <v>422</v>
      </c>
      <c r="BNA85" s="59" t="s">
        <v>423</v>
      </c>
      <c r="BNB85" s="59" t="s">
        <v>424</v>
      </c>
      <c r="BNE85" s="59">
        <v>129918</v>
      </c>
      <c r="BNF85" s="59">
        <v>9</v>
      </c>
      <c r="BNG85" s="59">
        <v>44391</v>
      </c>
      <c r="BNH85" s="59" t="s">
        <v>422</v>
      </c>
      <c r="BNI85" s="59" t="s">
        <v>423</v>
      </c>
      <c r="BNJ85" s="59" t="s">
        <v>424</v>
      </c>
      <c r="BNM85" s="59">
        <v>129918</v>
      </c>
      <c r="BNN85" s="59">
        <v>9</v>
      </c>
      <c r="BNO85" s="59">
        <v>44391</v>
      </c>
      <c r="BNP85" s="59" t="s">
        <v>422</v>
      </c>
      <c r="BNQ85" s="59" t="s">
        <v>423</v>
      </c>
      <c r="BNR85" s="59" t="s">
        <v>424</v>
      </c>
      <c r="BNU85" s="59">
        <v>129918</v>
      </c>
      <c r="BNV85" s="59">
        <v>9</v>
      </c>
      <c r="BNW85" s="59">
        <v>44391</v>
      </c>
      <c r="BNX85" s="59" t="s">
        <v>422</v>
      </c>
      <c r="BNY85" s="59" t="s">
        <v>423</v>
      </c>
      <c r="BNZ85" s="59" t="s">
        <v>424</v>
      </c>
      <c r="BOC85" s="59">
        <v>129918</v>
      </c>
      <c r="BOD85" s="59">
        <v>9</v>
      </c>
      <c r="BOE85" s="59">
        <v>44391</v>
      </c>
      <c r="BOF85" s="59" t="s">
        <v>422</v>
      </c>
      <c r="BOG85" s="59" t="s">
        <v>423</v>
      </c>
      <c r="BOH85" s="59" t="s">
        <v>424</v>
      </c>
      <c r="BOK85" s="59">
        <v>129918</v>
      </c>
      <c r="BOL85" s="59">
        <v>9</v>
      </c>
      <c r="BOM85" s="59">
        <v>44391</v>
      </c>
      <c r="BON85" s="59" t="s">
        <v>422</v>
      </c>
      <c r="BOO85" s="59" t="s">
        <v>423</v>
      </c>
      <c r="BOP85" s="59" t="s">
        <v>424</v>
      </c>
      <c r="BOS85" s="59">
        <v>129918</v>
      </c>
      <c r="BOT85" s="59">
        <v>9</v>
      </c>
      <c r="BOU85" s="59">
        <v>44391</v>
      </c>
      <c r="BOV85" s="59" t="s">
        <v>422</v>
      </c>
      <c r="BOW85" s="59" t="s">
        <v>423</v>
      </c>
      <c r="BOX85" s="59" t="s">
        <v>424</v>
      </c>
      <c r="BPA85" s="59">
        <v>129918</v>
      </c>
      <c r="BPB85" s="59">
        <v>9</v>
      </c>
      <c r="BPC85" s="59">
        <v>44391</v>
      </c>
      <c r="BPD85" s="59" t="s">
        <v>422</v>
      </c>
      <c r="BPE85" s="59" t="s">
        <v>423</v>
      </c>
      <c r="BPF85" s="59" t="s">
        <v>424</v>
      </c>
      <c r="BPI85" s="59">
        <v>129918</v>
      </c>
      <c r="BPJ85" s="59">
        <v>9</v>
      </c>
      <c r="BPK85" s="59">
        <v>44391</v>
      </c>
      <c r="BPL85" s="59" t="s">
        <v>422</v>
      </c>
      <c r="BPM85" s="59" t="s">
        <v>423</v>
      </c>
      <c r="BPN85" s="59" t="s">
        <v>424</v>
      </c>
      <c r="BPQ85" s="59">
        <v>129918</v>
      </c>
      <c r="BPR85" s="59">
        <v>9</v>
      </c>
      <c r="BPS85" s="59">
        <v>44391</v>
      </c>
      <c r="BPT85" s="59" t="s">
        <v>422</v>
      </c>
      <c r="BPU85" s="59" t="s">
        <v>423</v>
      </c>
      <c r="BPV85" s="59" t="s">
        <v>424</v>
      </c>
      <c r="BPY85" s="59">
        <v>129918</v>
      </c>
      <c r="BPZ85" s="59">
        <v>9</v>
      </c>
      <c r="BQA85" s="59">
        <v>44391</v>
      </c>
      <c r="BQB85" s="59" t="s">
        <v>422</v>
      </c>
      <c r="BQC85" s="59" t="s">
        <v>423</v>
      </c>
      <c r="BQD85" s="59" t="s">
        <v>424</v>
      </c>
      <c r="BQG85" s="59">
        <v>129918</v>
      </c>
      <c r="BQH85" s="59">
        <v>9</v>
      </c>
      <c r="BQI85" s="59">
        <v>44391</v>
      </c>
      <c r="BQJ85" s="59" t="s">
        <v>422</v>
      </c>
      <c r="BQK85" s="59" t="s">
        <v>423</v>
      </c>
      <c r="BQL85" s="59" t="s">
        <v>424</v>
      </c>
      <c r="BQO85" s="59">
        <v>129918</v>
      </c>
      <c r="BQP85" s="59">
        <v>9</v>
      </c>
      <c r="BQQ85" s="59">
        <v>44391</v>
      </c>
      <c r="BQR85" s="59" t="s">
        <v>422</v>
      </c>
      <c r="BQS85" s="59" t="s">
        <v>423</v>
      </c>
      <c r="BQT85" s="59" t="s">
        <v>424</v>
      </c>
      <c r="BQW85" s="59">
        <v>129918</v>
      </c>
      <c r="BQX85" s="59">
        <v>9</v>
      </c>
      <c r="BQY85" s="59">
        <v>44391</v>
      </c>
      <c r="BQZ85" s="59" t="s">
        <v>422</v>
      </c>
      <c r="BRA85" s="59" t="s">
        <v>423</v>
      </c>
      <c r="BRB85" s="59" t="s">
        <v>424</v>
      </c>
      <c r="BRE85" s="59">
        <v>129918</v>
      </c>
      <c r="BRF85" s="59">
        <v>9</v>
      </c>
      <c r="BRG85" s="59">
        <v>44391</v>
      </c>
      <c r="BRH85" s="59" t="s">
        <v>422</v>
      </c>
      <c r="BRI85" s="59" t="s">
        <v>423</v>
      </c>
      <c r="BRJ85" s="59" t="s">
        <v>424</v>
      </c>
      <c r="BRM85" s="59">
        <v>129918</v>
      </c>
      <c r="BRN85" s="59">
        <v>9</v>
      </c>
      <c r="BRO85" s="59">
        <v>44391</v>
      </c>
      <c r="BRP85" s="59" t="s">
        <v>422</v>
      </c>
      <c r="BRQ85" s="59" t="s">
        <v>423</v>
      </c>
      <c r="BRR85" s="59" t="s">
        <v>424</v>
      </c>
      <c r="BRU85" s="59">
        <v>129918</v>
      </c>
      <c r="BRV85" s="59">
        <v>9</v>
      </c>
      <c r="BRW85" s="59">
        <v>44391</v>
      </c>
      <c r="BRX85" s="59" t="s">
        <v>422</v>
      </c>
      <c r="BRY85" s="59" t="s">
        <v>423</v>
      </c>
      <c r="BRZ85" s="59" t="s">
        <v>424</v>
      </c>
      <c r="BSC85" s="59">
        <v>129918</v>
      </c>
      <c r="BSD85" s="59">
        <v>9</v>
      </c>
      <c r="BSE85" s="59">
        <v>44391</v>
      </c>
      <c r="BSF85" s="59" t="s">
        <v>422</v>
      </c>
      <c r="BSG85" s="59" t="s">
        <v>423</v>
      </c>
      <c r="BSH85" s="59" t="s">
        <v>424</v>
      </c>
      <c r="BSK85" s="59">
        <v>129918</v>
      </c>
      <c r="BSL85" s="59">
        <v>9</v>
      </c>
      <c r="BSM85" s="59">
        <v>44391</v>
      </c>
      <c r="BSN85" s="59" t="s">
        <v>422</v>
      </c>
      <c r="BSO85" s="59" t="s">
        <v>423</v>
      </c>
      <c r="BSP85" s="59" t="s">
        <v>424</v>
      </c>
      <c r="BSS85" s="59">
        <v>129918</v>
      </c>
      <c r="BST85" s="59">
        <v>9</v>
      </c>
      <c r="BSU85" s="59">
        <v>44391</v>
      </c>
      <c r="BSV85" s="59" t="s">
        <v>422</v>
      </c>
      <c r="BSW85" s="59" t="s">
        <v>423</v>
      </c>
      <c r="BSX85" s="59" t="s">
        <v>424</v>
      </c>
      <c r="BTA85" s="59">
        <v>129918</v>
      </c>
      <c r="BTB85" s="59">
        <v>9</v>
      </c>
      <c r="BTC85" s="59">
        <v>44391</v>
      </c>
      <c r="BTD85" s="59" t="s">
        <v>422</v>
      </c>
      <c r="BTE85" s="59" t="s">
        <v>423</v>
      </c>
      <c r="BTF85" s="59" t="s">
        <v>424</v>
      </c>
      <c r="BTI85" s="59">
        <v>129918</v>
      </c>
      <c r="BTJ85" s="59">
        <v>9</v>
      </c>
      <c r="BTK85" s="59">
        <v>44391</v>
      </c>
      <c r="BTL85" s="59" t="s">
        <v>422</v>
      </c>
      <c r="BTM85" s="59" t="s">
        <v>423</v>
      </c>
      <c r="BTN85" s="59" t="s">
        <v>424</v>
      </c>
      <c r="BTQ85" s="59">
        <v>129918</v>
      </c>
      <c r="BTR85" s="59">
        <v>9</v>
      </c>
      <c r="BTS85" s="59">
        <v>44391</v>
      </c>
      <c r="BTT85" s="59" t="s">
        <v>422</v>
      </c>
      <c r="BTU85" s="59" t="s">
        <v>423</v>
      </c>
      <c r="BTV85" s="59" t="s">
        <v>424</v>
      </c>
      <c r="BTY85" s="59">
        <v>129918</v>
      </c>
      <c r="BTZ85" s="59">
        <v>9</v>
      </c>
      <c r="BUA85" s="59">
        <v>44391</v>
      </c>
      <c r="BUB85" s="59" t="s">
        <v>422</v>
      </c>
      <c r="BUC85" s="59" t="s">
        <v>423</v>
      </c>
      <c r="BUD85" s="59" t="s">
        <v>424</v>
      </c>
      <c r="BUG85" s="59">
        <v>129918</v>
      </c>
      <c r="BUH85" s="59">
        <v>9</v>
      </c>
      <c r="BUI85" s="59">
        <v>44391</v>
      </c>
      <c r="BUJ85" s="59" t="s">
        <v>422</v>
      </c>
      <c r="BUK85" s="59" t="s">
        <v>423</v>
      </c>
      <c r="BUL85" s="59" t="s">
        <v>424</v>
      </c>
      <c r="BUO85" s="59">
        <v>129918</v>
      </c>
      <c r="BUP85" s="59">
        <v>9</v>
      </c>
      <c r="BUQ85" s="59">
        <v>44391</v>
      </c>
      <c r="BUR85" s="59" t="s">
        <v>422</v>
      </c>
      <c r="BUS85" s="59" t="s">
        <v>423</v>
      </c>
      <c r="BUT85" s="59" t="s">
        <v>424</v>
      </c>
      <c r="BUW85" s="59">
        <v>129918</v>
      </c>
      <c r="BUX85" s="59">
        <v>9</v>
      </c>
      <c r="BUY85" s="59">
        <v>44391</v>
      </c>
      <c r="BUZ85" s="59" t="s">
        <v>422</v>
      </c>
      <c r="BVA85" s="59" t="s">
        <v>423</v>
      </c>
      <c r="BVB85" s="59" t="s">
        <v>424</v>
      </c>
      <c r="BVE85" s="59">
        <v>129918</v>
      </c>
      <c r="BVF85" s="59">
        <v>9</v>
      </c>
      <c r="BVG85" s="59">
        <v>44391</v>
      </c>
      <c r="BVH85" s="59" t="s">
        <v>422</v>
      </c>
      <c r="BVI85" s="59" t="s">
        <v>423</v>
      </c>
      <c r="BVJ85" s="59" t="s">
        <v>424</v>
      </c>
      <c r="BVM85" s="59">
        <v>129918</v>
      </c>
      <c r="BVN85" s="59">
        <v>9</v>
      </c>
      <c r="BVO85" s="59">
        <v>44391</v>
      </c>
      <c r="BVP85" s="59" t="s">
        <v>422</v>
      </c>
      <c r="BVQ85" s="59" t="s">
        <v>423</v>
      </c>
      <c r="BVR85" s="59" t="s">
        <v>424</v>
      </c>
      <c r="BVU85" s="59">
        <v>129918</v>
      </c>
      <c r="BVV85" s="59">
        <v>9</v>
      </c>
      <c r="BVW85" s="59">
        <v>44391</v>
      </c>
      <c r="BVX85" s="59" t="s">
        <v>422</v>
      </c>
      <c r="BVY85" s="59" t="s">
        <v>423</v>
      </c>
      <c r="BVZ85" s="59" t="s">
        <v>424</v>
      </c>
      <c r="BWC85" s="59">
        <v>129918</v>
      </c>
      <c r="BWD85" s="59">
        <v>9</v>
      </c>
      <c r="BWE85" s="59">
        <v>44391</v>
      </c>
      <c r="BWF85" s="59" t="s">
        <v>422</v>
      </c>
      <c r="BWG85" s="59" t="s">
        <v>423</v>
      </c>
      <c r="BWH85" s="59" t="s">
        <v>424</v>
      </c>
      <c r="BWK85" s="59">
        <v>129918</v>
      </c>
      <c r="BWL85" s="59">
        <v>9</v>
      </c>
      <c r="BWM85" s="59">
        <v>44391</v>
      </c>
      <c r="BWN85" s="59" t="s">
        <v>422</v>
      </c>
      <c r="BWO85" s="59" t="s">
        <v>423</v>
      </c>
      <c r="BWP85" s="59" t="s">
        <v>424</v>
      </c>
      <c r="BWS85" s="59">
        <v>129918</v>
      </c>
      <c r="BWT85" s="59">
        <v>9</v>
      </c>
      <c r="BWU85" s="59">
        <v>44391</v>
      </c>
      <c r="BWV85" s="59" t="s">
        <v>422</v>
      </c>
      <c r="BWW85" s="59" t="s">
        <v>423</v>
      </c>
      <c r="BWX85" s="59" t="s">
        <v>424</v>
      </c>
      <c r="BXA85" s="59">
        <v>129918</v>
      </c>
      <c r="BXB85" s="59">
        <v>9</v>
      </c>
      <c r="BXC85" s="59">
        <v>44391</v>
      </c>
      <c r="BXD85" s="59" t="s">
        <v>422</v>
      </c>
      <c r="BXE85" s="59" t="s">
        <v>423</v>
      </c>
      <c r="BXF85" s="59" t="s">
        <v>424</v>
      </c>
      <c r="BXI85" s="59">
        <v>129918</v>
      </c>
      <c r="BXJ85" s="59">
        <v>9</v>
      </c>
      <c r="BXK85" s="59">
        <v>44391</v>
      </c>
      <c r="BXL85" s="59" t="s">
        <v>422</v>
      </c>
      <c r="BXM85" s="59" t="s">
        <v>423</v>
      </c>
      <c r="BXN85" s="59" t="s">
        <v>424</v>
      </c>
      <c r="BXQ85" s="59">
        <v>129918</v>
      </c>
      <c r="BXR85" s="59">
        <v>9</v>
      </c>
      <c r="BXS85" s="59">
        <v>44391</v>
      </c>
      <c r="BXT85" s="59" t="s">
        <v>422</v>
      </c>
      <c r="BXU85" s="59" t="s">
        <v>423</v>
      </c>
      <c r="BXV85" s="59" t="s">
        <v>424</v>
      </c>
      <c r="BXY85" s="59">
        <v>129918</v>
      </c>
      <c r="BXZ85" s="59">
        <v>9</v>
      </c>
      <c r="BYA85" s="59">
        <v>44391</v>
      </c>
      <c r="BYB85" s="59" t="s">
        <v>422</v>
      </c>
      <c r="BYC85" s="59" t="s">
        <v>423</v>
      </c>
      <c r="BYD85" s="59" t="s">
        <v>424</v>
      </c>
      <c r="BYG85" s="59">
        <v>129918</v>
      </c>
      <c r="BYH85" s="59">
        <v>9</v>
      </c>
      <c r="BYI85" s="59">
        <v>44391</v>
      </c>
      <c r="BYJ85" s="59" t="s">
        <v>422</v>
      </c>
      <c r="BYK85" s="59" t="s">
        <v>423</v>
      </c>
      <c r="BYL85" s="59" t="s">
        <v>424</v>
      </c>
      <c r="BYO85" s="59">
        <v>129918</v>
      </c>
      <c r="BYP85" s="59">
        <v>9</v>
      </c>
      <c r="BYQ85" s="59">
        <v>44391</v>
      </c>
      <c r="BYR85" s="59" t="s">
        <v>422</v>
      </c>
      <c r="BYS85" s="59" t="s">
        <v>423</v>
      </c>
      <c r="BYT85" s="59" t="s">
        <v>424</v>
      </c>
      <c r="BYW85" s="59">
        <v>129918</v>
      </c>
      <c r="BYX85" s="59">
        <v>9</v>
      </c>
      <c r="BYY85" s="59">
        <v>44391</v>
      </c>
      <c r="BYZ85" s="59" t="s">
        <v>422</v>
      </c>
      <c r="BZA85" s="59" t="s">
        <v>423</v>
      </c>
      <c r="BZB85" s="59" t="s">
        <v>424</v>
      </c>
      <c r="BZE85" s="59">
        <v>129918</v>
      </c>
      <c r="BZF85" s="59">
        <v>9</v>
      </c>
      <c r="BZG85" s="59">
        <v>44391</v>
      </c>
      <c r="BZH85" s="59" t="s">
        <v>422</v>
      </c>
      <c r="BZI85" s="59" t="s">
        <v>423</v>
      </c>
      <c r="BZJ85" s="59" t="s">
        <v>424</v>
      </c>
      <c r="BZM85" s="59">
        <v>129918</v>
      </c>
      <c r="BZN85" s="59">
        <v>9</v>
      </c>
      <c r="BZO85" s="59">
        <v>44391</v>
      </c>
      <c r="BZP85" s="59" t="s">
        <v>422</v>
      </c>
      <c r="BZQ85" s="59" t="s">
        <v>423</v>
      </c>
      <c r="BZR85" s="59" t="s">
        <v>424</v>
      </c>
      <c r="BZU85" s="59">
        <v>129918</v>
      </c>
      <c r="BZV85" s="59">
        <v>9</v>
      </c>
      <c r="BZW85" s="59">
        <v>44391</v>
      </c>
      <c r="BZX85" s="59" t="s">
        <v>422</v>
      </c>
      <c r="BZY85" s="59" t="s">
        <v>423</v>
      </c>
      <c r="BZZ85" s="59" t="s">
        <v>424</v>
      </c>
      <c r="CAC85" s="59">
        <v>129918</v>
      </c>
      <c r="CAD85" s="59">
        <v>9</v>
      </c>
      <c r="CAE85" s="59">
        <v>44391</v>
      </c>
      <c r="CAF85" s="59" t="s">
        <v>422</v>
      </c>
      <c r="CAG85" s="59" t="s">
        <v>423</v>
      </c>
      <c r="CAH85" s="59" t="s">
        <v>424</v>
      </c>
      <c r="CAK85" s="59">
        <v>129918</v>
      </c>
      <c r="CAL85" s="59">
        <v>9</v>
      </c>
      <c r="CAM85" s="59">
        <v>44391</v>
      </c>
      <c r="CAN85" s="59" t="s">
        <v>422</v>
      </c>
      <c r="CAO85" s="59" t="s">
        <v>423</v>
      </c>
      <c r="CAP85" s="59" t="s">
        <v>424</v>
      </c>
      <c r="CAS85" s="59">
        <v>129918</v>
      </c>
      <c r="CAT85" s="59">
        <v>9</v>
      </c>
      <c r="CAU85" s="59">
        <v>44391</v>
      </c>
      <c r="CAV85" s="59" t="s">
        <v>422</v>
      </c>
      <c r="CAW85" s="59" t="s">
        <v>423</v>
      </c>
      <c r="CAX85" s="59" t="s">
        <v>424</v>
      </c>
      <c r="CBA85" s="59">
        <v>129918</v>
      </c>
      <c r="CBB85" s="59">
        <v>9</v>
      </c>
      <c r="CBC85" s="59">
        <v>44391</v>
      </c>
      <c r="CBD85" s="59" t="s">
        <v>422</v>
      </c>
      <c r="CBE85" s="59" t="s">
        <v>423</v>
      </c>
      <c r="CBF85" s="59" t="s">
        <v>424</v>
      </c>
      <c r="CBI85" s="59">
        <v>129918</v>
      </c>
      <c r="CBJ85" s="59">
        <v>9</v>
      </c>
      <c r="CBK85" s="59">
        <v>44391</v>
      </c>
      <c r="CBL85" s="59" t="s">
        <v>422</v>
      </c>
      <c r="CBM85" s="59" t="s">
        <v>423</v>
      </c>
      <c r="CBN85" s="59" t="s">
        <v>424</v>
      </c>
      <c r="CBQ85" s="59">
        <v>129918</v>
      </c>
      <c r="CBR85" s="59">
        <v>9</v>
      </c>
      <c r="CBS85" s="59">
        <v>44391</v>
      </c>
      <c r="CBT85" s="59" t="s">
        <v>422</v>
      </c>
      <c r="CBU85" s="59" t="s">
        <v>423</v>
      </c>
      <c r="CBV85" s="59" t="s">
        <v>424</v>
      </c>
      <c r="CBY85" s="59">
        <v>129918</v>
      </c>
      <c r="CBZ85" s="59">
        <v>9</v>
      </c>
      <c r="CCA85" s="59">
        <v>44391</v>
      </c>
      <c r="CCB85" s="59" t="s">
        <v>422</v>
      </c>
      <c r="CCC85" s="59" t="s">
        <v>423</v>
      </c>
      <c r="CCD85" s="59" t="s">
        <v>424</v>
      </c>
      <c r="CCG85" s="59">
        <v>129918</v>
      </c>
      <c r="CCH85" s="59">
        <v>9</v>
      </c>
      <c r="CCI85" s="59">
        <v>44391</v>
      </c>
      <c r="CCJ85" s="59" t="s">
        <v>422</v>
      </c>
      <c r="CCK85" s="59" t="s">
        <v>423</v>
      </c>
      <c r="CCL85" s="59" t="s">
        <v>424</v>
      </c>
      <c r="CCO85" s="59">
        <v>129918</v>
      </c>
      <c r="CCP85" s="59">
        <v>9</v>
      </c>
      <c r="CCQ85" s="59">
        <v>44391</v>
      </c>
      <c r="CCR85" s="59" t="s">
        <v>422</v>
      </c>
      <c r="CCS85" s="59" t="s">
        <v>423</v>
      </c>
      <c r="CCT85" s="59" t="s">
        <v>424</v>
      </c>
      <c r="CCW85" s="59">
        <v>129918</v>
      </c>
      <c r="CCX85" s="59">
        <v>9</v>
      </c>
      <c r="CCY85" s="59">
        <v>44391</v>
      </c>
      <c r="CCZ85" s="59" t="s">
        <v>422</v>
      </c>
      <c r="CDA85" s="59" t="s">
        <v>423</v>
      </c>
      <c r="CDB85" s="59" t="s">
        <v>424</v>
      </c>
      <c r="CDE85" s="59">
        <v>129918</v>
      </c>
      <c r="CDF85" s="59">
        <v>9</v>
      </c>
      <c r="CDG85" s="59">
        <v>44391</v>
      </c>
      <c r="CDH85" s="59" t="s">
        <v>422</v>
      </c>
      <c r="CDI85" s="59" t="s">
        <v>423</v>
      </c>
      <c r="CDJ85" s="59" t="s">
        <v>424</v>
      </c>
      <c r="CDM85" s="59">
        <v>129918</v>
      </c>
      <c r="CDN85" s="59">
        <v>9</v>
      </c>
      <c r="CDO85" s="59">
        <v>44391</v>
      </c>
      <c r="CDP85" s="59" t="s">
        <v>422</v>
      </c>
      <c r="CDQ85" s="59" t="s">
        <v>423</v>
      </c>
      <c r="CDR85" s="59" t="s">
        <v>424</v>
      </c>
      <c r="CDU85" s="59">
        <v>129918</v>
      </c>
      <c r="CDV85" s="59">
        <v>9</v>
      </c>
      <c r="CDW85" s="59">
        <v>44391</v>
      </c>
      <c r="CDX85" s="59" t="s">
        <v>422</v>
      </c>
      <c r="CDY85" s="59" t="s">
        <v>423</v>
      </c>
      <c r="CDZ85" s="59" t="s">
        <v>424</v>
      </c>
      <c r="CEC85" s="59">
        <v>129918</v>
      </c>
      <c r="CED85" s="59">
        <v>9</v>
      </c>
      <c r="CEE85" s="59">
        <v>44391</v>
      </c>
      <c r="CEF85" s="59" t="s">
        <v>422</v>
      </c>
      <c r="CEG85" s="59" t="s">
        <v>423</v>
      </c>
      <c r="CEH85" s="59" t="s">
        <v>424</v>
      </c>
      <c r="CEK85" s="59">
        <v>129918</v>
      </c>
      <c r="CEL85" s="59">
        <v>9</v>
      </c>
      <c r="CEM85" s="59">
        <v>44391</v>
      </c>
      <c r="CEN85" s="59" t="s">
        <v>422</v>
      </c>
      <c r="CEO85" s="59" t="s">
        <v>423</v>
      </c>
      <c r="CEP85" s="59" t="s">
        <v>424</v>
      </c>
      <c r="CES85" s="59">
        <v>129918</v>
      </c>
      <c r="CET85" s="59">
        <v>9</v>
      </c>
      <c r="CEU85" s="59">
        <v>44391</v>
      </c>
      <c r="CEV85" s="59" t="s">
        <v>422</v>
      </c>
      <c r="CEW85" s="59" t="s">
        <v>423</v>
      </c>
      <c r="CEX85" s="59" t="s">
        <v>424</v>
      </c>
      <c r="CFA85" s="59">
        <v>129918</v>
      </c>
      <c r="CFB85" s="59">
        <v>9</v>
      </c>
      <c r="CFC85" s="59">
        <v>44391</v>
      </c>
      <c r="CFD85" s="59" t="s">
        <v>422</v>
      </c>
      <c r="CFE85" s="59" t="s">
        <v>423</v>
      </c>
      <c r="CFF85" s="59" t="s">
        <v>424</v>
      </c>
      <c r="CFI85" s="59">
        <v>129918</v>
      </c>
      <c r="CFJ85" s="59">
        <v>9</v>
      </c>
      <c r="CFK85" s="59">
        <v>44391</v>
      </c>
      <c r="CFL85" s="59" t="s">
        <v>422</v>
      </c>
      <c r="CFM85" s="59" t="s">
        <v>423</v>
      </c>
      <c r="CFN85" s="59" t="s">
        <v>424</v>
      </c>
      <c r="CFQ85" s="59">
        <v>129918</v>
      </c>
      <c r="CFR85" s="59">
        <v>9</v>
      </c>
      <c r="CFS85" s="59">
        <v>44391</v>
      </c>
      <c r="CFT85" s="59" t="s">
        <v>422</v>
      </c>
      <c r="CFU85" s="59" t="s">
        <v>423</v>
      </c>
      <c r="CFV85" s="59" t="s">
        <v>424</v>
      </c>
      <c r="CFY85" s="59">
        <v>129918</v>
      </c>
      <c r="CFZ85" s="59">
        <v>9</v>
      </c>
      <c r="CGA85" s="59">
        <v>44391</v>
      </c>
      <c r="CGB85" s="59" t="s">
        <v>422</v>
      </c>
      <c r="CGC85" s="59" t="s">
        <v>423</v>
      </c>
      <c r="CGD85" s="59" t="s">
        <v>424</v>
      </c>
      <c r="CGG85" s="59">
        <v>129918</v>
      </c>
      <c r="CGH85" s="59">
        <v>9</v>
      </c>
      <c r="CGI85" s="59">
        <v>44391</v>
      </c>
      <c r="CGJ85" s="59" t="s">
        <v>422</v>
      </c>
      <c r="CGK85" s="59" t="s">
        <v>423</v>
      </c>
      <c r="CGL85" s="59" t="s">
        <v>424</v>
      </c>
      <c r="CGO85" s="59">
        <v>129918</v>
      </c>
      <c r="CGP85" s="59">
        <v>9</v>
      </c>
      <c r="CGQ85" s="59">
        <v>44391</v>
      </c>
      <c r="CGR85" s="59" t="s">
        <v>422</v>
      </c>
      <c r="CGS85" s="59" t="s">
        <v>423</v>
      </c>
      <c r="CGT85" s="59" t="s">
        <v>424</v>
      </c>
      <c r="CGW85" s="59">
        <v>129918</v>
      </c>
      <c r="CGX85" s="59">
        <v>9</v>
      </c>
      <c r="CGY85" s="59">
        <v>44391</v>
      </c>
      <c r="CGZ85" s="59" t="s">
        <v>422</v>
      </c>
      <c r="CHA85" s="59" t="s">
        <v>423</v>
      </c>
      <c r="CHB85" s="59" t="s">
        <v>424</v>
      </c>
      <c r="CHE85" s="59">
        <v>129918</v>
      </c>
      <c r="CHF85" s="59">
        <v>9</v>
      </c>
      <c r="CHG85" s="59">
        <v>44391</v>
      </c>
      <c r="CHH85" s="59" t="s">
        <v>422</v>
      </c>
      <c r="CHI85" s="59" t="s">
        <v>423</v>
      </c>
      <c r="CHJ85" s="59" t="s">
        <v>424</v>
      </c>
      <c r="CHM85" s="59">
        <v>129918</v>
      </c>
      <c r="CHN85" s="59">
        <v>9</v>
      </c>
      <c r="CHO85" s="59">
        <v>44391</v>
      </c>
      <c r="CHP85" s="59" t="s">
        <v>422</v>
      </c>
      <c r="CHQ85" s="59" t="s">
        <v>423</v>
      </c>
      <c r="CHR85" s="59" t="s">
        <v>424</v>
      </c>
      <c r="CHU85" s="59">
        <v>129918</v>
      </c>
      <c r="CHV85" s="59">
        <v>9</v>
      </c>
      <c r="CHW85" s="59">
        <v>44391</v>
      </c>
      <c r="CHX85" s="59" t="s">
        <v>422</v>
      </c>
      <c r="CHY85" s="59" t="s">
        <v>423</v>
      </c>
      <c r="CHZ85" s="59" t="s">
        <v>424</v>
      </c>
      <c r="CIC85" s="59">
        <v>129918</v>
      </c>
      <c r="CID85" s="59">
        <v>9</v>
      </c>
      <c r="CIE85" s="59">
        <v>44391</v>
      </c>
      <c r="CIF85" s="59" t="s">
        <v>422</v>
      </c>
      <c r="CIG85" s="59" t="s">
        <v>423</v>
      </c>
      <c r="CIH85" s="59" t="s">
        <v>424</v>
      </c>
      <c r="CIK85" s="59">
        <v>129918</v>
      </c>
      <c r="CIL85" s="59">
        <v>9</v>
      </c>
      <c r="CIM85" s="59">
        <v>44391</v>
      </c>
      <c r="CIN85" s="59" t="s">
        <v>422</v>
      </c>
      <c r="CIO85" s="59" t="s">
        <v>423</v>
      </c>
      <c r="CIP85" s="59" t="s">
        <v>424</v>
      </c>
      <c r="CIS85" s="59">
        <v>129918</v>
      </c>
      <c r="CIT85" s="59">
        <v>9</v>
      </c>
      <c r="CIU85" s="59">
        <v>44391</v>
      </c>
      <c r="CIV85" s="59" t="s">
        <v>422</v>
      </c>
      <c r="CIW85" s="59" t="s">
        <v>423</v>
      </c>
      <c r="CIX85" s="59" t="s">
        <v>424</v>
      </c>
      <c r="CJA85" s="59">
        <v>129918</v>
      </c>
      <c r="CJB85" s="59">
        <v>9</v>
      </c>
      <c r="CJC85" s="59">
        <v>44391</v>
      </c>
      <c r="CJD85" s="59" t="s">
        <v>422</v>
      </c>
      <c r="CJE85" s="59" t="s">
        <v>423</v>
      </c>
      <c r="CJF85" s="59" t="s">
        <v>424</v>
      </c>
      <c r="CJI85" s="59">
        <v>129918</v>
      </c>
      <c r="CJJ85" s="59">
        <v>9</v>
      </c>
      <c r="CJK85" s="59">
        <v>44391</v>
      </c>
      <c r="CJL85" s="59" t="s">
        <v>422</v>
      </c>
      <c r="CJM85" s="59" t="s">
        <v>423</v>
      </c>
      <c r="CJN85" s="59" t="s">
        <v>424</v>
      </c>
      <c r="CJQ85" s="59">
        <v>129918</v>
      </c>
      <c r="CJR85" s="59">
        <v>9</v>
      </c>
      <c r="CJS85" s="59">
        <v>44391</v>
      </c>
      <c r="CJT85" s="59" t="s">
        <v>422</v>
      </c>
      <c r="CJU85" s="59" t="s">
        <v>423</v>
      </c>
      <c r="CJV85" s="59" t="s">
        <v>424</v>
      </c>
      <c r="CJY85" s="59">
        <v>129918</v>
      </c>
      <c r="CJZ85" s="59">
        <v>9</v>
      </c>
      <c r="CKA85" s="59">
        <v>44391</v>
      </c>
      <c r="CKB85" s="59" t="s">
        <v>422</v>
      </c>
      <c r="CKC85" s="59" t="s">
        <v>423</v>
      </c>
      <c r="CKD85" s="59" t="s">
        <v>424</v>
      </c>
      <c r="CKG85" s="59">
        <v>129918</v>
      </c>
      <c r="CKH85" s="59">
        <v>9</v>
      </c>
      <c r="CKI85" s="59">
        <v>44391</v>
      </c>
      <c r="CKJ85" s="59" t="s">
        <v>422</v>
      </c>
      <c r="CKK85" s="59" t="s">
        <v>423</v>
      </c>
      <c r="CKL85" s="59" t="s">
        <v>424</v>
      </c>
      <c r="CKO85" s="59">
        <v>129918</v>
      </c>
      <c r="CKP85" s="59">
        <v>9</v>
      </c>
      <c r="CKQ85" s="59">
        <v>44391</v>
      </c>
      <c r="CKR85" s="59" t="s">
        <v>422</v>
      </c>
      <c r="CKS85" s="59" t="s">
        <v>423</v>
      </c>
      <c r="CKT85" s="59" t="s">
        <v>424</v>
      </c>
      <c r="CKW85" s="59">
        <v>129918</v>
      </c>
      <c r="CKX85" s="59">
        <v>9</v>
      </c>
      <c r="CKY85" s="59">
        <v>44391</v>
      </c>
      <c r="CKZ85" s="59" t="s">
        <v>422</v>
      </c>
      <c r="CLA85" s="59" t="s">
        <v>423</v>
      </c>
      <c r="CLB85" s="59" t="s">
        <v>424</v>
      </c>
      <c r="CLE85" s="59">
        <v>129918</v>
      </c>
      <c r="CLF85" s="59">
        <v>9</v>
      </c>
      <c r="CLG85" s="59">
        <v>44391</v>
      </c>
      <c r="CLH85" s="59" t="s">
        <v>422</v>
      </c>
      <c r="CLI85" s="59" t="s">
        <v>423</v>
      </c>
      <c r="CLJ85" s="59" t="s">
        <v>424</v>
      </c>
      <c r="CLM85" s="59">
        <v>129918</v>
      </c>
      <c r="CLN85" s="59">
        <v>9</v>
      </c>
      <c r="CLO85" s="59">
        <v>44391</v>
      </c>
      <c r="CLP85" s="59" t="s">
        <v>422</v>
      </c>
      <c r="CLQ85" s="59" t="s">
        <v>423</v>
      </c>
      <c r="CLR85" s="59" t="s">
        <v>424</v>
      </c>
      <c r="CLU85" s="59">
        <v>129918</v>
      </c>
      <c r="CLV85" s="59">
        <v>9</v>
      </c>
      <c r="CLW85" s="59">
        <v>44391</v>
      </c>
      <c r="CLX85" s="59" t="s">
        <v>422</v>
      </c>
      <c r="CLY85" s="59" t="s">
        <v>423</v>
      </c>
      <c r="CLZ85" s="59" t="s">
        <v>424</v>
      </c>
      <c r="CMC85" s="59">
        <v>129918</v>
      </c>
      <c r="CMD85" s="59">
        <v>9</v>
      </c>
      <c r="CME85" s="59">
        <v>44391</v>
      </c>
      <c r="CMF85" s="59" t="s">
        <v>422</v>
      </c>
      <c r="CMG85" s="59" t="s">
        <v>423</v>
      </c>
      <c r="CMH85" s="59" t="s">
        <v>424</v>
      </c>
      <c r="CMK85" s="59">
        <v>129918</v>
      </c>
      <c r="CML85" s="59">
        <v>9</v>
      </c>
      <c r="CMM85" s="59">
        <v>44391</v>
      </c>
      <c r="CMN85" s="59" t="s">
        <v>422</v>
      </c>
      <c r="CMO85" s="59" t="s">
        <v>423</v>
      </c>
      <c r="CMP85" s="59" t="s">
        <v>424</v>
      </c>
      <c r="CMS85" s="59">
        <v>129918</v>
      </c>
      <c r="CMT85" s="59">
        <v>9</v>
      </c>
      <c r="CMU85" s="59">
        <v>44391</v>
      </c>
      <c r="CMV85" s="59" t="s">
        <v>422</v>
      </c>
      <c r="CMW85" s="59" t="s">
        <v>423</v>
      </c>
      <c r="CMX85" s="59" t="s">
        <v>424</v>
      </c>
      <c r="CNA85" s="59">
        <v>129918</v>
      </c>
      <c r="CNB85" s="59">
        <v>9</v>
      </c>
      <c r="CNC85" s="59">
        <v>44391</v>
      </c>
      <c r="CND85" s="59" t="s">
        <v>422</v>
      </c>
      <c r="CNE85" s="59" t="s">
        <v>423</v>
      </c>
      <c r="CNF85" s="59" t="s">
        <v>424</v>
      </c>
      <c r="CNI85" s="59">
        <v>129918</v>
      </c>
      <c r="CNJ85" s="59">
        <v>9</v>
      </c>
      <c r="CNK85" s="59">
        <v>44391</v>
      </c>
      <c r="CNL85" s="59" t="s">
        <v>422</v>
      </c>
      <c r="CNM85" s="59" t="s">
        <v>423</v>
      </c>
      <c r="CNN85" s="59" t="s">
        <v>424</v>
      </c>
      <c r="CNQ85" s="59">
        <v>129918</v>
      </c>
      <c r="CNR85" s="59">
        <v>9</v>
      </c>
      <c r="CNS85" s="59">
        <v>44391</v>
      </c>
      <c r="CNT85" s="59" t="s">
        <v>422</v>
      </c>
      <c r="CNU85" s="59" t="s">
        <v>423</v>
      </c>
      <c r="CNV85" s="59" t="s">
        <v>424</v>
      </c>
      <c r="CNY85" s="59">
        <v>129918</v>
      </c>
      <c r="CNZ85" s="59">
        <v>9</v>
      </c>
      <c r="COA85" s="59">
        <v>44391</v>
      </c>
      <c r="COB85" s="59" t="s">
        <v>422</v>
      </c>
      <c r="COC85" s="59" t="s">
        <v>423</v>
      </c>
      <c r="COD85" s="59" t="s">
        <v>424</v>
      </c>
      <c r="COG85" s="59">
        <v>129918</v>
      </c>
      <c r="COH85" s="59">
        <v>9</v>
      </c>
      <c r="COI85" s="59">
        <v>44391</v>
      </c>
      <c r="COJ85" s="59" t="s">
        <v>422</v>
      </c>
      <c r="COK85" s="59" t="s">
        <v>423</v>
      </c>
      <c r="COL85" s="59" t="s">
        <v>424</v>
      </c>
      <c r="COO85" s="59">
        <v>129918</v>
      </c>
      <c r="COP85" s="59">
        <v>9</v>
      </c>
      <c r="COQ85" s="59">
        <v>44391</v>
      </c>
      <c r="COR85" s="59" t="s">
        <v>422</v>
      </c>
      <c r="COS85" s="59" t="s">
        <v>423</v>
      </c>
      <c r="COT85" s="59" t="s">
        <v>424</v>
      </c>
      <c r="COW85" s="59">
        <v>129918</v>
      </c>
      <c r="COX85" s="59">
        <v>9</v>
      </c>
      <c r="COY85" s="59">
        <v>44391</v>
      </c>
      <c r="COZ85" s="59" t="s">
        <v>422</v>
      </c>
      <c r="CPA85" s="59" t="s">
        <v>423</v>
      </c>
      <c r="CPB85" s="59" t="s">
        <v>424</v>
      </c>
      <c r="CPE85" s="59">
        <v>129918</v>
      </c>
      <c r="CPF85" s="59">
        <v>9</v>
      </c>
      <c r="CPG85" s="59">
        <v>44391</v>
      </c>
      <c r="CPH85" s="59" t="s">
        <v>422</v>
      </c>
      <c r="CPI85" s="59" t="s">
        <v>423</v>
      </c>
      <c r="CPJ85" s="59" t="s">
        <v>424</v>
      </c>
      <c r="CPM85" s="59">
        <v>129918</v>
      </c>
      <c r="CPN85" s="59">
        <v>9</v>
      </c>
      <c r="CPO85" s="59">
        <v>44391</v>
      </c>
      <c r="CPP85" s="59" t="s">
        <v>422</v>
      </c>
      <c r="CPQ85" s="59" t="s">
        <v>423</v>
      </c>
      <c r="CPR85" s="59" t="s">
        <v>424</v>
      </c>
      <c r="CPU85" s="59">
        <v>129918</v>
      </c>
      <c r="CPV85" s="59">
        <v>9</v>
      </c>
      <c r="CPW85" s="59">
        <v>44391</v>
      </c>
      <c r="CPX85" s="59" t="s">
        <v>422</v>
      </c>
      <c r="CPY85" s="59" t="s">
        <v>423</v>
      </c>
      <c r="CPZ85" s="59" t="s">
        <v>424</v>
      </c>
      <c r="CQC85" s="59">
        <v>129918</v>
      </c>
      <c r="CQD85" s="59">
        <v>9</v>
      </c>
      <c r="CQE85" s="59">
        <v>44391</v>
      </c>
      <c r="CQF85" s="59" t="s">
        <v>422</v>
      </c>
      <c r="CQG85" s="59" t="s">
        <v>423</v>
      </c>
      <c r="CQH85" s="59" t="s">
        <v>424</v>
      </c>
      <c r="CQK85" s="59">
        <v>129918</v>
      </c>
      <c r="CQL85" s="59">
        <v>9</v>
      </c>
      <c r="CQM85" s="59">
        <v>44391</v>
      </c>
      <c r="CQN85" s="59" t="s">
        <v>422</v>
      </c>
      <c r="CQO85" s="59" t="s">
        <v>423</v>
      </c>
      <c r="CQP85" s="59" t="s">
        <v>424</v>
      </c>
      <c r="CQS85" s="59">
        <v>129918</v>
      </c>
      <c r="CQT85" s="59">
        <v>9</v>
      </c>
      <c r="CQU85" s="59">
        <v>44391</v>
      </c>
      <c r="CQV85" s="59" t="s">
        <v>422</v>
      </c>
      <c r="CQW85" s="59" t="s">
        <v>423</v>
      </c>
      <c r="CQX85" s="59" t="s">
        <v>424</v>
      </c>
      <c r="CRA85" s="59">
        <v>129918</v>
      </c>
      <c r="CRB85" s="59">
        <v>9</v>
      </c>
      <c r="CRC85" s="59">
        <v>44391</v>
      </c>
      <c r="CRD85" s="59" t="s">
        <v>422</v>
      </c>
      <c r="CRE85" s="59" t="s">
        <v>423</v>
      </c>
      <c r="CRF85" s="59" t="s">
        <v>424</v>
      </c>
      <c r="CRI85" s="59">
        <v>129918</v>
      </c>
      <c r="CRJ85" s="59">
        <v>9</v>
      </c>
      <c r="CRK85" s="59">
        <v>44391</v>
      </c>
      <c r="CRL85" s="59" t="s">
        <v>422</v>
      </c>
      <c r="CRM85" s="59" t="s">
        <v>423</v>
      </c>
      <c r="CRN85" s="59" t="s">
        <v>424</v>
      </c>
      <c r="CRQ85" s="59">
        <v>129918</v>
      </c>
      <c r="CRR85" s="59">
        <v>9</v>
      </c>
      <c r="CRS85" s="59">
        <v>44391</v>
      </c>
      <c r="CRT85" s="59" t="s">
        <v>422</v>
      </c>
      <c r="CRU85" s="59" t="s">
        <v>423</v>
      </c>
      <c r="CRV85" s="59" t="s">
        <v>424</v>
      </c>
      <c r="CRY85" s="59">
        <v>129918</v>
      </c>
      <c r="CRZ85" s="59">
        <v>9</v>
      </c>
      <c r="CSA85" s="59">
        <v>44391</v>
      </c>
      <c r="CSB85" s="59" t="s">
        <v>422</v>
      </c>
      <c r="CSC85" s="59" t="s">
        <v>423</v>
      </c>
      <c r="CSD85" s="59" t="s">
        <v>424</v>
      </c>
      <c r="CSG85" s="59">
        <v>129918</v>
      </c>
      <c r="CSH85" s="59">
        <v>9</v>
      </c>
      <c r="CSI85" s="59">
        <v>44391</v>
      </c>
      <c r="CSJ85" s="59" t="s">
        <v>422</v>
      </c>
      <c r="CSK85" s="59" t="s">
        <v>423</v>
      </c>
      <c r="CSL85" s="59" t="s">
        <v>424</v>
      </c>
      <c r="CSO85" s="59">
        <v>129918</v>
      </c>
      <c r="CSP85" s="59">
        <v>9</v>
      </c>
      <c r="CSQ85" s="59">
        <v>44391</v>
      </c>
      <c r="CSR85" s="59" t="s">
        <v>422</v>
      </c>
      <c r="CSS85" s="59" t="s">
        <v>423</v>
      </c>
      <c r="CST85" s="59" t="s">
        <v>424</v>
      </c>
      <c r="CSW85" s="59">
        <v>129918</v>
      </c>
      <c r="CSX85" s="59">
        <v>9</v>
      </c>
      <c r="CSY85" s="59">
        <v>44391</v>
      </c>
      <c r="CSZ85" s="59" t="s">
        <v>422</v>
      </c>
      <c r="CTA85" s="59" t="s">
        <v>423</v>
      </c>
      <c r="CTB85" s="59" t="s">
        <v>424</v>
      </c>
      <c r="CTE85" s="59">
        <v>129918</v>
      </c>
      <c r="CTF85" s="59">
        <v>9</v>
      </c>
      <c r="CTG85" s="59">
        <v>44391</v>
      </c>
      <c r="CTH85" s="59" t="s">
        <v>422</v>
      </c>
      <c r="CTI85" s="59" t="s">
        <v>423</v>
      </c>
      <c r="CTJ85" s="59" t="s">
        <v>424</v>
      </c>
      <c r="CTM85" s="59">
        <v>129918</v>
      </c>
      <c r="CTN85" s="59">
        <v>9</v>
      </c>
      <c r="CTO85" s="59">
        <v>44391</v>
      </c>
      <c r="CTP85" s="59" t="s">
        <v>422</v>
      </c>
      <c r="CTQ85" s="59" t="s">
        <v>423</v>
      </c>
      <c r="CTR85" s="59" t="s">
        <v>424</v>
      </c>
      <c r="CTU85" s="59">
        <v>129918</v>
      </c>
      <c r="CTV85" s="59">
        <v>9</v>
      </c>
      <c r="CTW85" s="59">
        <v>44391</v>
      </c>
      <c r="CTX85" s="59" t="s">
        <v>422</v>
      </c>
      <c r="CTY85" s="59" t="s">
        <v>423</v>
      </c>
      <c r="CTZ85" s="59" t="s">
        <v>424</v>
      </c>
      <c r="CUC85" s="59">
        <v>129918</v>
      </c>
      <c r="CUD85" s="59">
        <v>9</v>
      </c>
      <c r="CUE85" s="59">
        <v>44391</v>
      </c>
      <c r="CUF85" s="59" t="s">
        <v>422</v>
      </c>
      <c r="CUG85" s="59" t="s">
        <v>423</v>
      </c>
      <c r="CUH85" s="59" t="s">
        <v>424</v>
      </c>
      <c r="CUK85" s="59">
        <v>129918</v>
      </c>
      <c r="CUL85" s="59">
        <v>9</v>
      </c>
      <c r="CUM85" s="59">
        <v>44391</v>
      </c>
      <c r="CUN85" s="59" t="s">
        <v>422</v>
      </c>
      <c r="CUO85" s="59" t="s">
        <v>423</v>
      </c>
      <c r="CUP85" s="59" t="s">
        <v>424</v>
      </c>
      <c r="CUS85" s="59">
        <v>129918</v>
      </c>
      <c r="CUT85" s="59">
        <v>9</v>
      </c>
      <c r="CUU85" s="59">
        <v>44391</v>
      </c>
      <c r="CUV85" s="59" t="s">
        <v>422</v>
      </c>
      <c r="CUW85" s="59" t="s">
        <v>423</v>
      </c>
      <c r="CUX85" s="59" t="s">
        <v>424</v>
      </c>
      <c r="CVA85" s="59">
        <v>129918</v>
      </c>
      <c r="CVB85" s="59">
        <v>9</v>
      </c>
      <c r="CVC85" s="59">
        <v>44391</v>
      </c>
      <c r="CVD85" s="59" t="s">
        <v>422</v>
      </c>
      <c r="CVE85" s="59" t="s">
        <v>423</v>
      </c>
      <c r="CVF85" s="59" t="s">
        <v>424</v>
      </c>
      <c r="CVI85" s="59">
        <v>129918</v>
      </c>
      <c r="CVJ85" s="59">
        <v>9</v>
      </c>
      <c r="CVK85" s="59">
        <v>44391</v>
      </c>
      <c r="CVL85" s="59" t="s">
        <v>422</v>
      </c>
      <c r="CVM85" s="59" t="s">
        <v>423</v>
      </c>
      <c r="CVN85" s="59" t="s">
        <v>424</v>
      </c>
      <c r="CVQ85" s="59">
        <v>129918</v>
      </c>
      <c r="CVR85" s="59">
        <v>9</v>
      </c>
      <c r="CVS85" s="59">
        <v>44391</v>
      </c>
      <c r="CVT85" s="59" t="s">
        <v>422</v>
      </c>
      <c r="CVU85" s="59" t="s">
        <v>423</v>
      </c>
      <c r="CVV85" s="59" t="s">
        <v>424</v>
      </c>
      <c r="CVY85" s="59">
        <v>129918</v>
      </c>
      <c r="CVZ85" s="59">
        <v>9</v>
      </c>
      <c r="CWA85" s="59">
        <v>44391</v>
      </c>
      <c r="CWB85" s="59" t="s">
        <v>422</v>
      </c>
      <c r="CWC85" s="59" t="s">
        <v>423</v>
      </c>
      <c r="CWD85" s="59" t="s">
        <v>424</v>
      </c>
      <c r="CWG85" s="59">
        <v>129918</v>
      </c>
      <c r="CWH85" s="59">
        <v>9</v>
      </c>
      <c r="CWI85" s="59">
        <v>44391</v>
      </c>
      <c r="CWJ85" s="59" t="s">
        <v>422</v>
      </c>
      <c r="CWK85" s="59" t="s">
        <v>423</v>
      </c>
      <c r="CWL85" s="59" t="s">
        <v>424</v>
      </c>
      <c r="CWO85" s="59">
        <v>129918</v>
      </c>
      <c r="CWP85" s="59">
        <v>9</v>
      </c>
      <c r="CWQ85" s="59">
        <v>44391</v>
      </c>
      <c r="CWR85" s="59" t="s">
        <v>422</v>
      </c>
      <c r="CWS85" s="59" t="s">
        <v>423</v>
      </c>
      <c r="CWT85" s="59" t="s">
        <v>424</v>
      </c>
      <c r="CWW85" s="59">
        <v>129918</v>
      </c>
      <c r="CWX85" s="59">
        <v>9</v>
      </c>
      <c r="CWY85" s="59">
        <v>44391</v>
      </c>
      <c r="CWZ85" s="59" t="s">
        <v>422</v>
      </c>
      <c r="CXA85" s="59" t="s">
        <v>423</v>
      </c>
      <c r="CXB85" s="59" t="s">
        <v>424</v>
      </c>
      <c r="CXE85" s="59">
        <v>129918</v>
      </c>
      <c r="CXF85" s="59">
        <v>9</v>
      </c>
      <c r="CXG85" s="59">
        <v>44391</v>
      </c>
      <c r="CXH85" s="59" t="s">
        <v>422</v>
      </c>
      <c r="CXI85" s="59" t="s">
        <v>423</v>
      </c>
      <c r="CXJ85" s="59" t="s">
        <v>424</v>
      </c>
      <c r="CXM85" s="59">
        <v>129918</v>
      </c>
      <c r="CXN85" s="59">
        <v>9</v>
      </c>
      <c r="CXO85" s="59">
        <v>44391</v>
      </c>
      <c r="CXP85" s="59" t="s">
        <v>422</v>
      </c>
      <c r="CXQ85" s="59" t="s">
        <v>423</v>
      </c>
      <c r="CXR85" s="59" t="s">
        <v>424</v>
      </c>
      <c r="CXU85" s="59">
        <v>129918</v>
      </c>
      <c r="CXV85" s="59">
        <v>9</v>
      </c>
      <c r="CXW85" s="59">
        <v>44391</v>
      </c>
      <c r="CXX85" s="59" t="s">
        <v>422</v>
      </c>
      <c r="CXY85" s="59" t="s">
        <v>423</v>
      </c>
      <c r="CXZ85" s="59" t="s">
        <v>424</v>
      </c>
      <c r="CYC85" s="59">
        <v>129918</v>
      </c>
      <c r="CYD85" s="59">
        <v>9</v>
      </c>
      <c r="CYE85" s="59">
        <v>44391</v>
      </c>
      <c r="CYF85" s="59" t="s">
        <v>422</v>
      </c>
      <c r="CYG85" s="59" t="s">
        <v>423</v>
      </c>
      <c r="CYH85" s="59" t="s">
        <v>424</v>
      </c>
      <c r="CYK85" s="59">
        <v>129918</v>
      </c>
      <c r="CYL85" s="59">
        <v>9</v>
      </c>
      <c r="CYM85" s="59">
        <v>44391</v>
      </c>
      <c r="CYN85" s="59" t="s">
        <v>422</v>
      </c>
      <c r="CYO85" s="59" t="s">
        <v>423</v>
      </c>
      <c r="CYP85" s="59" t="s">
        <v>424</v>
      </c>
      <c r="CYS85" s="59">
        <v>129918</v>
      </c>
      <c r="CYT85" s="59">
        <v>9</v>
      </c>
      <c r="CYU85" s="59">
        <v>44391</v>
      </c>
      <c r="CYV85" s="59" t="s">
        <v>422</v>
      </c>
      <c r="CYW85" s="59" t="s">
        <v>423</v>
      </c>
      <c r="CYX85" s="59" t="s">
        <v>424</v>
      </c>
      <c r="CZA85" s="59">
        <v>129918</v>
      </c>
      <c r="CZB85" s="59">
        <v>9</v>
      </c>
      <c r="CZC85" s="59">
        <v>44391</v>
      </c>
      <c r="CZD85" s="59" t="s">
        <v>422</v>
      </c>
      <c r="CZE85" s="59" t="s">
        <v>423</v>
      </c>
      <c r="CZF85" s="59" t="s">
        <v>424</v>
      </c>
      <c r="CZI85" s="59">
        <v>129918</v>
      </c>
      <c r="CZJ85" s="59">
        <v>9</v>
      </c>
      <c r="CZK85" s="59">
        <v>44391</v>
      </c>
      <c r="CZL85" s="59" t="s">
        <v>422</v>
      </c>
      <c r="CZM85" s="59" t="s">
        <v>423</v>
      </c>
      <c r="CZN85" s="59" t="s">
        <v>424</v>
      </c>
      <c r="CZQ85" s="59">
        <v>129918</v>
      </c>
      <c r="CZR85" s="59">
        <v>9</v>
      </c>
      <c r="CZS85" s="59">
        <v>44391</v>
      </c>
      <c r="CZT85" s="59" t="s">
        <v>422</v>
      </c>
      <c r="CZU85" s="59" t="s">
        <v>423</v>
      </c>
      <c r="CZV85" s="59" t="s">
        <v>424</v>
      </c>
      <c r="CZY85" s="59">
        <v>129918</v>
      </c>
      <c r="CZZ85" s="59">
        <v>9</v>
      </c>
      <c r="DAA85" s="59">
        <v>44391</v>
      </c>
      <c r="DAB85" s="59" t="s">
        <v>422</v>
      </c>
      <c r="DAC85" s="59" t="s">
        <v>423</v>
      </c>
      <c r="DAD85" s="59" t="s">
        <v>424</v>
      </c>
      <c r="DAG85" s="59">
        <v>129918</v>
      </c>
      <c r="DAH85" s="59">
        <v>9</v>
      </c>
      <c r="DAI85" s="59">
        <v>44391</v>
      </c>
      <c r="DAJ85" s="59" t="s">
        <v>422</v>
      </c>
      <c r="DAK85" s="59" t="s">
        <v>423</v>
      </c>
      <c r="DAL85" s="59" t="s">
        <v>424</v>
      </c>
      <c r="DAO85" s="59">
        <v>129918</v>
      </c>
      <c r="DAP85" s="59">
        <v>9</v>
      </c>
      <c r="DAQ85" s="59">
        <v>44391</v>
      </c>
      <c r="DAR85" s="59" t="s">
        <v>422</v>
      </c>
      <c r="DAS85" s="59" t="s">
        <v>423</v>
      </c>
      <c r="DAT85" s="59" t="s">
        <v>424</v>
      </c>
      <c r="DAW85" s="59">
        <v>129918</v>
      </c>
      <c r="DAX85" s="59">
        <v>9</v>
      </c>
      <c r="DAY85" s="59">
        <v>44391</v>
      </c>
      <c r="DAZ85" s="59" t="s">
        <v>422</v>
      </c>
      <c r="DBA85" s="59" t="s">
        <v>423</v>
      </c>
      <c r="DBB85" s="59" t="s">
        <v>424</v>
      </c>
      <c r="DBE85" s="59">
        <v>129918</v>
      </c>
      <c r="DBF85" s="59">
        <v>9</v>
      </c>
      <c r="DBG85" s="59">
        <v>44391</v>
      </c>
      <c r="DBH85" s="59" t="s">
        <v>422</v>
      </c>
      <c r="DBI85" s="59" t="s">
        <v>423</v>
      </c>
      <c r="DBJ85" s="59" t="s">
        <v>424</v>
      </c>
      <c r="DBM85" s="59">
        <v>129918</v>
      </c>
      <c r="DBN85" s="59">
        <v>9</v>
      </c>
      <c r="DBO85" s="59">
        <v>44391</v>
      </c>
      <c r="DBP85" s="59" t="s">
        <v>422</v>
      </c>
      <c r="DBQ85" s="59" t="s">
        <v>423</v>
      </c>
      <c r="DBR85" s="59" t="s">
        <v>424</v>
      </c>
      <c r="DBU85" s="59">
        <v>129918</v>
      </c>
      <c r="DBV85" s="59">
        <v>9</v>
      </c>
      <c r="DBW85" s="59">
        <v>44391</v>
      </c>
      <c r="DBX85" s="59" t="s">
        <v>422</v>
      </c>
      <c r="DBY85" s="59" t="s">
        <v>423</v>
      </c>
      <c r="DBZ85" s="59" t="s">
        <v>424</v>
      </c>
      <c r="DCC85" s="59">
        <v>129918</v>
      </c>
      <c r="DCD85" s="59">
        <v>9</v>
      </c>
      <c r="DCE85" s="59">
        <v>44391</v>
      </c>
      <c r="DCF85" s="59" t="s">
        <v>422</v>
      </c>
      <c r="DCG85" s="59" t="s">
        <v>423</v>
      </c>
      <c r="DCH85" s="59" t="s">
        <v>424</v>
      </c>
      <c r="DCK85" s="59">
        <v>129918</v>
      </c>
      <c r="DCL85" s="59">
        <v>9</v>
      </c>
      <c r="DCM85" s="59">
        <v>44391</v>
      </c>
      <c r="DCN85" s="59" t="s">
        <v>422</v>
      </c>
      <c r="DCO85" s="59" t="s">
        <v>423</v>
      </c>
      <c r="DCP85" s="59" t="s">
        <v>424</v>
      </c>
      <c r="DCS85" s="59">
        <v>129918</v>
      </c>
      <c r="DCT85" s="59">
        <v>9</v>
      </c>
      <c r="DCU85" s="59">
        <v>44391</v>
      </c>
      <c r="DCV85" s="59" t="s">
        <v>422</v>
      </c>
      <c r="DCW85" s="59" t="s">
        <v>423</v>
      </c>
      <c r="DCX85" s="59" t="s">
        <v>424</v>
      </c>
      <c r="DDA85" s="59">
        <v>129918</v>
      </c>
      <c r="DDB85" s="59">
        <v>9</v>
      </c>
      <c r="DDC85" s="59">
        <v>44391</v>
      </c>
      <c r="DDD85" s="59" t="s">
        <v>422</v>
      </c>
      <c r="DDE85" s="59" t="s">
        <v>423</v>
      </c>
      <c r="DDF85" s="59" t="s">
        <v>424</v>
      </c>
      <c r="DDI85" s="59">
        <v>129918</v>
      </c>
      <c r="DDJ85" s="59">
        <v>9</v>
      </c>
      <c r="DDK85" s="59">
        <v>44391</v>
      </c>
      <c r="DDL85" s="59" t="s">
        <v>422</v>
      </c>
      <c r="DDM85" s="59" t="s">
        <v>423</v>
      </c>
      <c r="DDN85" s="59" t="s">
        <v>424</v>
      </c>
      <c r="DDQ85" s="59">
        <v>129918</v>
      </c>
      <c r="DDR85" s="59">
        <v>9</v>
      </c>
      <c r="DDS85" s="59">
        <v>44391</v>
      </c>
      <c r="DDT85" s="59" t="s">
        <v>422</v>
      </c>
      <c r="DDU85" s="59" t="s">
        <v>423</v>
      </c>
      <c r="DDV85" s="59" t="s">
        <v>424</v>
      </c>
      <c r="DDY85" s="59">
        <v>129918</v>
      </c>
      <c r="DDZ85" s="59">
        <v>9</v>
      </c>
      <c r="DEA85" s="59">
        <v>44391</v>
      </c>
      <c r="DEB85" s="59" t="s">
        <v>422</v>
      </c>
      <c r="DEC85" s="59" t="s">
        <v>423</v>
      </c>
      <c r="DED85" s="59" t="s">
        <v>424</v>
      </c>
      <c r="DEG85" s="59">
        <v>129918</v>
      </c>
      <c r="DEH85" s="59">
        <v>9</v>
      </c>
      <c r="DEI85" s="59">
        <v>44391</v>
      </c>
      <c r="DEJ85" s="59" t="s">
        <v>422</v>
      </c>
      <c r="DEK85" s="59" t="s">
        <v>423</v>
      </c>
      <c r="DEL85" s="59" t="s">
        <v>424</v>
      </c>
      <c r="DEO85" s="59">
        <v>129918</v>
      </c>
      <c r="DEP85" s="59">
        <v>9</v>
      </c>
      <c r="DEQ85" s="59">
        <v>44391</v>
      </c>
      <c r="DER85" s="59" t="s">
        <v>422</v>
      </c>
      <c r="DES85" s="59" t="s">
        <v>423</v>
      </c>
      <c r="DET85" s="59" t="s">
        <v>424</v>
      </c>
      <c r="DEW85" s="59">
        <v>129918</v>
      </c>
      <c r="DEX85" s="59">
        <v>9</v>
      </c>
      <c r="DEY85" s="59">
        <v>44391</v>
      </c>
      <c r="DEZ85" s="59" t="s">
        <v>422</v>
      </c>
      <c r="DFA85" s="59" t="s">
        <v>423</v>
      </c>
      <c r="DFB85" s="59" t="s">
        <v>424</v>
      </c>
      <c r="DFE85" s="59">
        <v>129918</v>
      </c>
      <c r="DFF85" s="59">
        <v>9</v>
      </c>
      <c r="DFG85" s="59">
        <v>44391</v>
      </c>
      <c r="DFH85" s="59" t="s">
        <v>422</v>
      </c>
      <c r="DFI85" s="59" t="s">
        <v>423</v>
      </c>
      <c r="DFJ85" s="59" t="s">
        <v>424</v>
      </c>
      <c r="DFM85" s="59">
        <v>129918</v>
      </c>
      <c r="DFN85" s="59">
        <v>9</v>
      </c>
      <c r="DFO85" s="59">
        <v>44391</v>
      </c>
      <c r="DFP85" s="59" t="s">
        <v>422</v>
      </c>
      <c r="DFQ85" s="59" t="s">
        <v>423</v>
      </c>
      <c r="DFR85" s="59" t="s">
        <v>424</v>
      </c>
      <c r="DFU85" s="59">
        <v>129918</v>
      </c>
      <c r="DFV85" s="59">
        <v>9</v>
      </c>
      <c r="DFW85" s="59">
        <v>44391</v>
      </c>
      <c r="DFX85" s="59" t="s">
        <v>422</v>
      </c>
      <c r="DFY85" s="59" t="s">
        <v>423</v>
      </c>
      <c r="DFZ85" s="59" t="s">
        <v>424</v>
      </c>
      <c r="DGC85" s="59">
        <v>129918</v>
      </c>
      <c r="DGD85" s="59">
        <v>9</v>
      </c>
      <c r="DGE85" s="59">
        <v>44391</v>
      </c>
      <c r="DGF85" s="59" t="s">
        <v>422</v>
      </c>
      <c r="DGG85" s="59" t="s">
        <v>423</v>
      </c>
      <c r="DGH85" s="59" t="s">
        <v>424</v>
      </c>
      <c r="DGK85" s="59">
        <v>129918</v>
      </c>
      <c r="DGL85" s="59">
        <v>9</v>
      </c>
      <c r="DGM85" s="59">
        <v>44391</v>
      </c>
      <c r="DGN85" s="59" t="s">
        <v>422</v>
      </c>
      <c r="DGO85" s="59" t="s">
        <v>423</v>
      </c>
      <c r="DGP85" s="59" t="s">
        <v>424</v>
      </c>
      <c r="DGS85" s="59">
        <v>129918</v>
      </c>
      <c r="DGT85" s="59">
        <v>9</v>
      </c>
      <c r="DGU85" s="59">
        <v>44391</v>
      </c>
      <c r="DGV85" s="59" t="s">
        <v>422</v>
      </c>
      <c r="DGW85" s="59" t="s">
        <v>423</v>
      </c>
      <c r="DGX85" s="59" t="s">
        <v>424</v>
      </c>
      <c r="DHA85" s="59">
        <v>129918</v>
      </c>
      <c r="DHB85" s="59">
        <v>9</v>
      </c>
      <c r="DHC85" s="59">
        <v>44391</v>
      </c>
      <c r="DHD85" s="59" t="s">
        <v>422</v>
      </c>
      <c r="DHE85" s="59" t="s">
        <v>423</v>
      </c>
      <c r="DHF85" s="59" t="s">
        <v>424</v>
      </c>
      <c r="DHI85" s="59">
        <v>129918</v>
      </c>
      <c r="DHJ85" s="59">
        <v>9</v>
      </c>
      <c r="DHK85" s="59">
        <v>44391</v>
      </c>
      <c r="DHL85" s="59" t="s">
        <v>422</v>
      </c>
      <c r="DHM85" s="59" t="s">
        <v>423</v>
      </c>
      <c r="DHN85" s="59" t="s">
        <v>424</v>
      </c>
      <c r="DHQ85" s="59">
        <v>129918</v>
      </c>
      <c r="DHR85" s="59">
        <v>9</v>
      </c>
      <c r="DHS85" s="59">
        <v>44391</v>
      </c>
      <c r="DHT85" s="59" t="s">
        <v>422</v>
      </c>
      <c r="DHU85" s="59" t="s">
        <v>423</v>
      </c>
      <c r="DHV85" s="59" t="s">
        <v>424</v>
      </c>
      <c r="DHY85" s="59">
        <v>129918</v>
      </c>
      <c r="DHZ85" s="59">
        <v>9</v>
      </c>
      <c r="DIA85" s="59">
        <v>44391</v>
      </c>
      <c r="DIB85" s="59" t="s">
        <v>422</v>
      </c>
      <c r="DIC85" s="59" t="s">
        <v>423</v>
      </c>
      <c r="DID85" s="59" t="s">
        <v>424</v>
      </c>
      <c r="DIG85" s="59">
        <v>129918</v>
      </c>
      <c r="DIH85" s="59">
        <v>9</v>
      </c>
      <c r="DII85" s="59">
        <v>44391</v>
      </c>
      <c r="DIJ85" s="59" t="s">
        <v>422</v>
      </c>
      <c r="DIK85" s="59" t="s">
        <v>423</v>
      </c>
      <c r="DIL85" s="59" t="s">
        <v>424</v>
      </c>
      <c r="DIO85" s="59">
        <v>129918</v>
      </c>
      <c r="DIP85" s="59">
        <v>9</v>
      </c>
      <c r="DIQ85" s="59">
        <v>44391</v>
      </c>
      <c r="DIR85" s="59" t="s">
        <v>422</v>
      </c>
      <c r="DIS85" s="59" t="s">
        <v>423</v>
      </c>
      <c r="DIT85" s="59" t="s">
        <v>424</v>
      </c>
      <c r="DIW85" s="59">
        <v>129918</v>
      </c>
      <c r="DIX85" s="59">
        <v>9</v>
      </c>
      <c r="DIY85" s="59">
        <v>44391</v>
      </c>
      <c r="DIZ85" s="59" t="s">
        <v>422</v>
      </c>
      <c r="DJA85" s="59" t="s">
        <v>423</v>
      </c>
      <c r="DJB85" s="59" t="s">
        <v>424</v>
      </c>
      <c r="DJE85" s="59">
        <v>129918</v>
      </c>
      <c r="DJF85" s="59">
        <v>9</v>
      </c>
      <c r="DJG85" s="59">
        <v>44391</v>
      </c>
      <c r="DJH85" s="59" t="s">
        <v>422</v>
      </c>
      <c r="DJI85" s="59" t="s">
        <v>423</v>
      </c>
      <c r="DJJ85" s="59" t="s">
        <v>424</v>
      </c>
      <c r="DJM85" s="59">
        <v>129918</v>
      </c>
      <c r="DJN85" s="59">
        <v>9</v>
      </c>
      <c r="DJO85" s="59">
        <v>44391</v>
      </c>
      <c r="DJP85" s="59" t="s">
        <v>422</v>
      </c>
      <c r="DJQ85" s="59" t="s">
        <v>423</v>
      </c>
      <c r="DJR85" s="59" t="s">
        <v>424</v>
      </c>
      <c r="DJU85" s="59">
        <v>129918</v>
      </c>
      <c r="DJV85" s="59">
        <v>9</v>
      </c>
      <c r="DJW85" s="59">
        <v>44391</v>
      </c>
      <c r="DJX85" s="59" t="s">
        <v>422</v>
      </c>
      <c r="DJY85" s="59" t="s">
        <v>423</v>
      </c>
      <c r="DJZ85" s="59" t="s">
        <v>424</v>
      </c>
      <c r="DKC85" s="59">
        <v>129918</v>
      </c>
      <c r="DKD85" s="59">
        <v>9</v>
      </c>
      <c r="DKE85" s="59">
        <v>44391</v>
      </c>
      <c r="DKF85" s="59" t="s">
        <v>422</v>
      </c>
      <c r="DKG85" s="59" t="s">
        <v>423</v>
      </c>
      <c r="DKH85" s="59" t="s">
        <v>424</v>
      </c>
      <c r="DKK85" s="59">
        <v>129918</v>
      </c>
      <c r="DKL85" s="59">
        <v>9</v>
      </c>
      <c r="DKM85" s="59">
        <v>44391</v>
      </c>
      <c r="DKN85" s="59" t="s">
        <v>422</v>
      </c>
      <c r="DKO85" s="59" t="s">
        <v>423</v>
      </c>
      <c r="DKP85" s="59" t="s">
        <v>424</v>
      </c>
      <c r="DKS85" s="59">
        <v>129918</v>
      </c>
      <c r="DKT85" s="59">
        <v>9</v>
      </c>
      <c r="DKU85" s="59">
        <v>44391</v>
      </c>
      <c r="DKV85" s="59" t="s">
        <v>422</v>
      </c>
      <c r="DKW85" s="59" t="s">
        <v>423</v>
      </c>
      <c r="DKX85" s="59" t="s">
        <v>424</v>
      </c>
      <c r="DLA85" s="59">
        <v>129918</v>
      </c>
      <c r="DLB85" s="59">
        <v>9</v>
      </c>
      <c r="DLC85" s="59">
        <v>44391</v>
      </c>
      <c r="DLD85" s="59" t="s">
        <v>422</v>
      </c>
      <c r="DLE85" s="59" t="s">
        <v>423</v>
      </c>
      <c r="DLF85" s="59" t="s">
        <v>424</v>
      </c>
      <c r="DLI85" s="59">
        <v>129918</v>
      </c>
      <c r="DLJ85" s="59">
        <v>9</v>
      </c>
      <c r="DLK85" s="59">
        <v>44391</v>
      </c>
      <c r="DLL85" s="59" t="s">
        <v>422</v>
      </c>
      <c r="DLM85" s="59" t="s">
        <v>423</v>
      </c>
      <c r="DLN85" s="59" t="s">
        <v>424</v>
      </c>
      <c r="DLQ85" s="59">
        <v>129918</v>
      </c>
      <c r="DLR85" s="59">
        <v>9</v>
      </c>
      <c r="DLS85" s="59">
        <v>44391</v>
      </c>
      <c r="DLT85" s="59" t="s">
        <v>422</v>
      </c>
      <c r="DLU85" s="59" t="s">
        <v>423</v>
      </c>
      <c r="DLV85" s="59" t="s">
        <v>424</v>
      </c>
      <c r="DLY85" s="59">
        <v>129918</v>
      </c>
      <c r="DLZ85" s="59">
        <v>9</v>
      </c>
      <c r="DMA85" s="59">
        <v>44391</v>
      </c>
      <c r="DMB85" s="59" t="s">
        <v>422</v>
      </c>
      <c r="DMC85" s="59" t="s">
        <v>423</v>
      </c>
      <c r="DMD85" s="59" t="s">
        <v>424</v>
      </c>
      <c r="DMG85" s="59">
        <v>129918</v>
      </c>
      <c r="DMH85" s="59">
        <v>9</v>
      </c>
      <c r="DMI85" s="59">
        <v>44391</v>
      </c>
      <c r="DMJ85" s="59" t="s">
        <v>422</v>
      </c>
      <c r="DMK85" s="59" t="s">
        <v>423</v>
      </c>
      <c r="DML85" s="59" t="s">
        <v>424</v>
      </c>
      <c r="DMO85" s="59">
        <v>129918</v>
      </c>
      <c r="DMP85" s="59">
        <v>9</v>
      </c>
      <c r="DMQ85" s="59">
        <v>44391</v>
      </c>
      <c r="DMR85" s="59" t="s">
        <v>422</v>
      </c>
      <c r="DMS85" s="59" t="s">
        <v>423</v>
      </c>
      <c r="DMT85" s="59" t="s">
        <v>424</v>
      </c>
      <c r="DMW85" s="59">
        <v>129918</v>
      </c>
      <c r="DMX85" s="59">
        <v>9</v>
      </c>
      <c r="DMY85" s="59">
        <v>44391</v>
      </c>
      <c r="DMZ85" s="59" t="s">
        <v>422</v>
      </c>
      <c r="DNA85" s="59" t="s">
        <v>423</v>
      </c>
      <c r="DNB85" s="59" t="s">
        <v>424</v>
      </c>
      <c r="DNE85" s="59">
        <v>129918</v>
      </c>
      <c r="DNF85" s="59">
        <v>9</v>
      </c>
      <c r="DNG85" s="59">
        <v>44391</v>
      </c>
      <c r="DNH85" s="59" t="s">
        <v>422</v>
      </c>
      <c r="DNI85" s="59" t="s">
        <v>423</v>
      </c>
      <c r="DNJ85" s="59" t="s">
        <v>424</v>
      </c>
      <c r="DNM85" s="59">
        <v>129918</v>
      </c>
      <c r="DNN85" s="59">
        <v>9</v>
      </c>
      <c r="DNO85" s="59">
        <v>44391</v>
      </c>
      <c r="DNP85" s="59" t="s">
        <v>422</v>
      </c>
      <c r="DNQ85" s="59" t="s">
        <v>423</v>
      </c>
      <c r="DNR85" s="59" t="s">
        <v>424</v>
      </c>
      <c r="DNU85" s="59">
        <v>129918</v>
      </c>
      <c r="DNV85" s="59">
        <v>9</v>
      </c>
      <c r="DNW85" s="59">
        <v>44391</v>
      </c>
      <c r="DNX85" s="59" t="s">
        <v>422</v>
      </c>
      <c r="DNY85" s="59" t="s">
        <v>423</v>
      </c>
      <c r="DNZ85" s="59" t="s">
        <v>424</v>
      </c>
      <c r="DOC85" s="59">
        <v>129918</v>
      </c>
      <c r="DOD85" s="59">
        <v>9</v>
      </c>
      <c r="DOE85" s="59">
        <v>44391</v>
      </c>
      <c r="DOF85" s="59" t="s">
        <v>422</v>
      </c>
      <c r="DOG85" s="59" t="s">
        <v>423</v>
      </c>
      <c r="DOH85" s="59" t="s">
        <v>424</v>
      </c>
      <c r="DOK85" s="59">
        <v>129918</v>
      </c>
      <c r="DOL85" s="59">
        <v>9</v>
      </c>
      <c r="DOM85" s="59">
        <v>44391</v>
      </c>
      <c r="DON85" s="59" t="s">
        <v>422</v>
      </c>
      <c r="DOO85" s="59" t="s">
        <v>423</v>
      </c>
      <c r="DOP85" s="59" t="s">
        <v>424</v>
      </c>
      <c r="DOS85" s="59">
        <v>129918</v>
      </c>
      <c r="DOT85" s="59">
        <v>9</v>
      </c>
      <c r="DOU85" s="59">
        <v>44391</v>
      </c>
      <c r="DOV85" s="59" t="s">
        <v>422</v>
      </c>
      <c r="DOW85" s="59" t="s">
        <v>423</v>
      </c>
      <c r="DOX85" s="59" t="s">
        <v>424</v>
      </c>
      <c r="DPA85" s="59">
        <v>129918</v>
      </c>
      <c r="DPB85" s="59">
        <v>9</v>
      </c>
      <c r="DPC85" s="59">
        <v>44391</v>
      </c>
      <c r="DPD85" s="59" t="s">
        <v>422</v>
      </c>
      <c r="DPE85" s="59" t="s">
        <v>423</v>
      </c>
      <c r="DPF85" s="59" t="s">
        <v>424</v>
      </c>
      <c r="DPI85" s="59">
        <v>129918</v>
      </c>
      <c r="DPJ85" s="59">
        <v>9</v>
      </c>
      <c r="DPK85" s="59">
        <v>44391</v>
      </c>
      <c r="DPL85" s="59" t="s">
        <v>422</v>
      </c>
      <c r="DPM85" s="59" t="s">
        <v>423</v>
      </c>
      <c r="DPN85" s="59" t="s">
        <v>424</v>
      </c>
      <c r="DPQ85" s="59">
        <v>129918</v>
      </c>
      <c r="DPR85" s="59">
        <v>9</v>
      </c>
      <c r="DPS85" s="59">
        <v>44391</v>
      </c>
      <c r="DPT85" s="59" t="s">
        <v>422</v>
      </c>
      <c r="DPU85" s="59" t="s">
        <v>423</v>
      </c>
      <c r="DPV85" s="59" t="s">
        <v>424</v>
      </c>
      <c r="DPY85" s="59">
        <v>129918</v>
      </c>
      <c r="DPZ85" s="59">
        <v>9</v>
      </c>
      <c r="DQA85" s="59">
        <v>44391</v>
      </c>
      <c r="DQB85" s="59" t="s">
        <v>422</v>
      </c>
      <c r="DQC85" s="59" t="s">
        <v>423</v>
      </c>
      <c r="DQD85" s="59" t="s">
        <v>424</v>
      </c>
      <c r="DQG85" s="59">
        <v>129918</v>
      </c>
      <c r="DQH85" s="59">
        <v>9</v>
      </c>
      <c r="DQI85" s="59">
        <v>44391</v>
      </c>
      <c r="DQJ85" s="59" t="s">
        <v>422</v>
      </c>
      <c r="DQK85" s="59" t="s">
        <v>423</v>
      </c>
      <c r="DQL85" s="59" t="s">
        <v>424</v>
      </c>
      <c r="DQO85" s="59">
        <v>129918</v>
      </c>
      <c r="DQP85" s="59">
        <v>9</v>
      </c>
      <c r="DQQ85" s="59">
        <v>44391</v>
      </c>
      <c r="DQR85" s="59" t="s">
        <v>422</v>
      </c>
      <c r="DQS85" s="59" t="s">
        <v>423</v>
      </c>
      <c r="DQT85" s="59" t="s">
        <v>424</v>
      </c>
      <c r="DQW85" s="59">
        <v>129918</v>
      </c>
      <c r="DQX85" s="59">
        <v>9</v>
      </c>
      <c r="DQY85" s="59">
        <v>44391</v>
      </c>
      <c r="DQZ85" s="59" t="s">
        <v>422</v>
      </c>
      <c r="DRA85" s="59" t="s">
        <v>423</v>
      </c>
      <c r="DRB85" s="59" t="s">
        <v>424</v>
      </c>
      <c r="DRE85" s="59">
        <v>129918</v>
      </c>
      <c r="DRF85" s="59">
        <v>9</v>
      </c>
      <c r="DRG85" s="59">
        <v>44391</v>
      </c>
      <c r="DRH85" s="59" t="s">
        <v>422</v>
      </c>
      <c r="DRI85" s="59" t="s">
        <v>423</v>
      </c>
      <c r="DRJ85" s="59" t="s">
        <v>424</v>
      </c>
      <c r="DRM85" s="59">
        <v>129918</v>
      </c>
      <c r="DRN85" s="59">
        <v>9</v>
      </c>
      <c r="DRO85" s="59">
        <v>44391</v>
      </c>
      <c r="DRP85" s="59" t="s">
        <v>422</v>
      </c>
      <c r="DRQ85" s="59" t="s">
        <v>423</v>
      </c>
      <c r="DRR85" s="59" t="s">
        <v>424</v>
      </c>
      <c r="DRU85" s="59">
        <v>129918</v>
      </c>
      <c r="DRV85" s="59">
        <v>9</v>
      </c>
      <c r="DRW85" s="59">
        <v>44391</v>
      </c>
      <c r="DRX85" s="59" t="s">
        <v>422</v>
      </c>
      <c r="DRY85" s="59" t="s">
        <v>423</v>
      </c>
      <c r="DRZ85" s="59" t="s">
        <v>424</v>
      </c>
      <c r="DSC85" s="59">
        <v>129918</v>
      </c>
      <c r="DSD85" s="59">
        <v>9</v>
      </c>
      <c r="DSE85" s="59">
        <v>44391</v>
      </c>
      <c r="DSF85" s="59" t="s">
        <v>422</v>
      </c>
      <c r="DSG85" s="59" t="s">
        <v>423</v>
      </c>
      <c r="DSH85" s="59" t="s">
        <v>424</v>
      </c>
      <c r="DSK85" s="59">
        <v>129918</v>
      </c>
      <c r="DSL85" s="59">
        <v>9</v>
      </c>
      <c r="DSM85" s="59">
        <v>44391</v>
      </c>
      <c r="DSN85" s="59" t="s">
        <v>422</v>
      </c>
      <c r="DSO85" s="59" t="s">
        <v>423</v>
      </c>
      <c r="DSP85" s="59" t="s">
        <v>424</v>
      </c>
      <c r="DSS85" s="59">
        <v>129918</v>
      </c>
      <c r="DST85" s="59">
        <v>9</v>
      </c>
      <c r="DSU85" s="59">
        <v>44391</v>
      </c>
      <c r="DSV85" s="59" t="s">
        <v>422</v>
      </c>
      <c r="DSW85" s="59" t="s">
        <v>423</v>
      </c>
      <c r="DSX85" s="59" t="s">
        <v>424</v>
      </c>
      <c r="DTA85" s="59">
        <v>129918</v>
      </c>
      <c r="DTB85" s="59">
        <v>9</v>
      </c>
      <c r="DTC85" s="59">
        <v>44391</v>
      </c>
      <c r="DTD85" s="59" t="s">
        <v>422</v>
      </c>
      <c r="DTE85" s="59" t="s">
        <v>423</v>
      </c>
      <c r="DTF85" s="59" t="s">
        <v>424</v>
      </c>
      <c r="DTI85" s="59">
        <v>129918</v>
      </c>
      <c r="DTJ85" s="59">
        <v>9</v>
      </c>
      <c r="DTK85" s="59">
        <v>44391</v>
      </c>
      <c r="DTL85" s="59" t="s">
        <v>422</v>
      </c>
      <c r="DTM85" s="59" t="s">
        <v>423</v>
      </c>
      <c r="DTN85" s="59" t="s">
        <v>424</v>
      </c>
      <c r="DTQ85" s="59">
        <v>129918</v>
      </c>
      <c r="DTR85" s="59">
        <v>9</v>
      </c>
      <c r="DTS85" s="59">
        <v>44391</v>
      </c>
      <c r="DTT85" s="59" t="s">
        <v>422</v>
      </c>
      <c r="DTU85" s="59" t="s">
        <v>423</v>
      </c>
      <c r="DTV85" s="59" t="s">
        <v>424</v>
      </c>
      <c r="DTY85" s="59">
        <v>129918</v>
      </c>
      <c r="DTZ85" s="59">
        <v>9</v>
      </c>
      <c r="DUA85" s="59">
        <v>44391</v>
      </c>
      <c r="DUB85" s="59" t="s">
        <v>422</v>
      </c>
      <c r="DUC85" s="59" t="s">
        <v>423</v>
      </c>
      <c r="DUD85" s="59" t="s">
        <v>424</v>
      </c>
      <c r="DUG85" s="59">
        <v>129918</v>
      </c>
      <c r="DUH85" s="59">
        <v>9</v>
      </c>
      <c r="DUI85" s="59">
        <v>44391</v>
      </c>
      <c r="DUJ85" s="59" t="s">
        <v>422</v>
      </c>
      <c r="DUK85" s="59" t="s">
        <v>423</v>
      </c>
      <c r="DUL85" s="59" t="s">
        <v>424</v>
      </c>
      <c r="DUO85" s="59">
        <v>129918</v>
      </c>
      <c r="DUP85" s="59">
        <v>9</v>
      </c>
      <c r="DUQ85" s="59">
        <v>44391</v>
      </c>
      <c r="DUR85" s="59" t="s">
        <v>422</v>
      </c>
      <c r="DUS85" s="59" t="s">
        <v>423</v>
      </c>
      <c r="DUT85" s="59" t="s">
        <v>424</v>
      </c>
      <c r="DUW85" s="59">
        <v>129918</v>
      </c>
      <c r="DUX85" s="59">
        <v>9</v>
      </c>
      <c r="DUY85" s="59">
        <v>44391</v>
      </c>
      <c r="DUZ85" s="59" t="s">
        <v>422</v>
      </c>
      <c r="DVA85" s="59" t="s">
        <v>423</v>
      </c>
      <c r="DVB85" s="59" t="s">
        <v>424</v>
      </c>
      <c r="DVE85" s="59">
        <v>129918</v>
      </c>
      <c r="DVF85" s="59">
        <v>9</v>
      </c>
      <c r="DVG85" s="59">
        <v>44391</v>
      </c>
      <c r="DVH85" s="59" t="s">
        <v>422</v>
      </c>
      <c r="DVI85" s="59" t="s">
        <v>423</v>
      </c>
      <c r="DVJ85" s="59" t="s">
        <v>424</v>
      </c>
      <c r="DVM85" s="59">
        <v>129918</v>
      </c>
      <c r="DVN85" s="59">
        <v>9</v>
      </c>
      <c r="DVO85" s="59">
        <v>44391</v>
      </c>
      <c r="DVP85" s="59" t="s">
        <v>422</v>
      </c>
      <c r="DVQ85" s="59" t="s">
        <v>423</v>
      </c>
      <c r="DVR85" s="59" t="s">
        <v>424</v>
      </c>
      <c r="DVU85" s="59">
        <v>129918</v>
      </c>
      <c r="DVV85" s="59">
        <v>9</v>
      </c>
      <c r="DVW85" s="59">
        <v>44391</v>
      </c>
      <c r="DVX85" s="59" t="s">
        <v>422</v>
      </c>
      <c r="DVY85" s="59" t="s">
        <v>423</v>
      </c>
      <c r="DVZ85" s="59" t="s">
        <v>424</v>
      </c>
      <c r="DWC85" s="59">
        <v>129918</v>
      </c>
      <c r="DWD85" s="59">
        <v>9</v>
      </c>
      <c r="DWE85" s="59">
        <v>44391</v>
      </c>
      <c r="DWF85" s="59" t="s">
        <v>422</v>
      </c>
      <c r="DWG85" s="59" t="s">
        <v>423</v>
      </c>
      <c r="DWH85" s="59" t="s">
        <v>424</v>
      </c>
      <c r="DWK85" s="59">
        <v>129918</v>
      </c>
      <c r="DWL85" s="59">
        <v>9</v>
      </c>
      <c r="DWM85" s="59">
        <v>44391</v>
      </c>
      <c r="DWN85" s="59" t="s">
        <v>422</v>
      </c>
      <c r="DWO85" s="59" t="s">
        <v>423</v>
      </c>
      <c r="DWP85" s="59" t="s">
        <v>424</v>
      </c>
      <c r="DWS85" s="59">
        <v>129918</v>
      </c>
      <c r="DWT85" s="59">
        <v>9</v>
      </c>
      <c r="DWU85" s="59">
        <v>44391</v>
      </c>
      <c r="DWV85" s="59" t="s">
        <v>422</v>
      </c>
      <c r="DWW85" s="59" t="s">
        <v>423</v>
      </c>
      <c r="DWX85" s="59" t="s">
        <v>424</v>
      </c>
      <c r="DXA85" s="59">
        <v>129918</v>
      </c>
      <c r="DXB85" s="59">
        <v>9</v>
      </c>
      <c r="DXC85" s="59">
        <v>44391</v>
      </c>
      <c r="DXD85" s="59" t="s">
        <v>422</v>
      </c>
      <c r="DXE85" s="59" t="s">
        <v>423</v>
      </c>
      <c r="DXF85" s="59" t="s">
        <v>424</v>
      </c>
      <c r="DXI85" s="59">
        <v>129918</v>
      </c>
      <c r="DXJ85" s="59">
        <v>9</v>
      </c>
      <c r="DXK85" s="59">
        <v>44391</v>
      </c>
      <c r="DXL85" s="59" t="s">
        <v>422</v>
      </c>
      <c r="DXM85" s="59" t="s">
        <v>423</v>
      </c>
      <c r="DXN85" s="59" t="s">
        <v>424</v>
      </c>
      <c r="DXQ85" s="59">
        <v>129918</v>
      </c>
      <c r="DXR85" s="59">
        <v>9</v>
      </c>
      <c r="DXS85" s="59">
        <v>44391</v>
      </c>
      <c r="DXT85" s="59" t="s">
        <v>422</v>
      </c>
      <c r="DXU85" s="59" t="s">
        <v>423</v>
      </c>
      <c r="DXV85" s="59" t="s">
        <v>424</v>
      </c>
      <c r="DXY85" s="59">
        <v>129918</v>
      </c>
      <c r="DXZ85" s="59">
        <v>9</v>
      </c>
      <c r="DYA85" s="59">
        <v>44391</v>
      </c>
      <c r="DYB85" s="59" t="s">
        <v>422</v>
      </c>
      <c r="DYC85" s="59" t="s">
        <v>423</v>
      </c>
      <c r="DYD85" s="59" t="s">
        <v>424</v>
      </c>
      <c r="DYG85" s="59">
        <v>129918</v>
      </c>
      <c r="DYH85" s="59">
        <v>9</v>
      </c>
      <c r="DYI85" s="59">
        <v>44391</v>
      </c>
      <c r="DYJ85" s="59" t="s">
        <v>422</v>
      </c>
      <c r="DYK85" s="59" t="s">
        <v>423</v>
      </c>
      <c r="DYL85" s="59" t="s">
        <v>424</v>
      </c>
      <c r="DYO85" s="59">
        <v>129918</v>
      </c>
      <c r="DYP85" s="59">
        <v>9</v>
      </c>
      <c r="DYQ85" s="59">
        <v>44391</v>
      </c>
      <c r="DYR85" s="59" t="s">
        <v>422</v>
      </c>
      <c r="DYS85" s="59" t="s">
        <v>423</v>
      </c>
      <c r="DYT85" s="59" t="s">
        <v>424</v>
      </c>
      <c r="DYW85" s="59">
        <v>129918</v>
      </c>
      <c r="DYX85" s="59">
        <v>9</v>
      </c>
      <c r="DYY85" s="59">
        <v>44391</v>
      </c>
      <c r="DYZ85" s="59" t="s">
        <v>422</v>
      </c>
      <c r="DZA85" s="59" t="s">
        <v>423</v>
      </c>
      <c r="DZB85" s="59" t="s">
        <v>424</v>
      </c>
      <c r="DZE85" s="59">
        <v>129918</v>
      </c>
      <c r="DZF85" s="59">
        <v>9</v>
      </c>
      <c r="DZG85" s="59">
        <v>44391</v>
      </c>
      <c r="DZH85" s="59" t="s">
        <v>422</v>
      </c>
      <c r="DZI85" s="59" t="s">
        <v>423</v>
      </c>
      <c r="DZJ85" s="59" t="s">
        <v>424</v>
      </c>
      <c r="DZM85" s="59">
        <v>129918</v>
      </c>
      <c r="DZN85" s="59">
        <v>9</v>
      </c>
      <c r="DZO85" s="59">
        <v>44391</v>
      </c>
      <c r="DZP85" s="59" t="s">
        <v>422</v>
      </c>
      <c r="DZQ85" s="59" t="s">
        <v>423</v>
      </c>
      <c r="DZR85" s="59" t="s">
        <v>424</v>
      </c>
      <c r="DZU85" s="59">
        <v>129918</v>
      </c>
      <c r="DZV85" s="59">
        <v>9</v>
      </c>
      <c r="DZW85" s="59">
        <v>44391</v>
      </c>
      <c r="DZX85" s="59" t="s">
        <v>422</v>
      </c>
      <c r="DZY85" s="59" t="s">
        <v>423</v>
      </c>
      <c r="DZZ85" s="59" t="s">
        <v>424</v>
      </c>
      <c r="EAC85" s="59">
        <v>129918</v>
      </c>
      <c r="EAD85" s="59">
        <v>9</v>
      </c>
      <c r="EAE85" s="59">
        <v>44391</v>
      </c>
      <c r="EAF85" s="59" t="s">
        <v>422</v>
      </c>
      <c r="EAG85" s="59" t="s">
        <v>423</v>
      </c>
      <c r="EAH85" s="59" t="s">
        <v>424</v>
      </c>
      <c r="EAK85" s="59">
        <v>129918</v>
      </c>
      <c r="EAL85" s="59">
        <v>9</v>
      </c>
      <c r="EAM85" s="59">
        <v>44391</v>
      </c>
      <c r="EAN85" s="59" t="s">
        <v>422</v>
      </c>
      <c r="EAO85" s="59" t="s">
        <v>423</v>
      </c>
      <c r="EAP85" s="59" t="s">
        <v>424</v>
      </c>
      <c r="EAS85" s="59">
        <v>129918</v>
      </c>
      <c r="EAT85" s="59">
        <v>9</v>
      </c>
      <c r="EAU85" s="59">
        <v>44391</v>
      </c>
      <c r="EAV85" s="59" t="s">
        <v>422</v>
      </c>
      <c r="EAW85" s="59" t="s">
        <v>423</v>
      </c>
      <c r="EAX85" s="59" t="s">
        <v>424</v>
      </c>
      <c r="EBA85" s="59">
        <v>129918</v>
      </c>
      <c r="EBB85" s="59">
        <v>9</v>
      </c>
      <c r="EBC85" s="59">
        <v>44391</v>
      </c>
      <c r="EBD85" s="59" t="s">
        <v>422</v>
      </c>
      <c r="EBE85" s="59" t="s">
        <v>423</v>
      </c>
      <c r="EBF85" s="59" t="s">
        <v>424</v>
      </c>
      <c r="EBI85" s="59">
        <v>129918</v>
      </c>
      <c r="EBJ85" s="59">
        <v>9</v>
      </c>
      <c r="EBK85" s="59">
        <v>44391</v>
      </c>
      <c r="EBL85" s="59" t="s">
        <v>422</v>
      </c>
      <c r="EBM85" s="59" t="s">
        <v>423</v>
      </c>
      <c r="EBN85" s="59" t="s">
        <v>424</v>
      </c>
      <c r="EBQ85" s="59">
        <v>129918</v>
      </c>
      <c r="EBR85" s="59">
        <v>9</v>
      </c>
      <c r="EBS85" s="59">
        <v>44391</v>
      </c>
      <c r="EBT85" s="59" t="s">
        <v>422</v>
      </c>
      <c r="EBU85" s="59" t="s">
        <v>423</v>
      </c>
      <c r="EBV85" s="59" t="s">
        <v>424</v>
      </c>
      <c r="EBY85" s="59">
        <v>129918</v>
      </c>
      <c r="EBZ85" s="59">
        <v>9</v>
      </c>
      <c r="ECA85" s="59">
        <v>44391</v>
      </c>
      <c r="ECB85" s="59" t="s">
        <v>422</v>
      </c>
      <c r="ECC85" s="59" t="s">
        <v>423</v>
      </c>
      <c r="ECD85" s="59" t="s">
        <v>424</v>
      </c>
      <c r="ECG85" s="59">
        <v>129918</v>
      </c>
      <c r="ECH85" s="59">
        <v>9</v>
      </c>
      <c r="ECI85" s="59">
        <v>44391</v>
      </c>
      <c r="ECJ85" s="59" t="s">
        <v>422</v>
      </c>
      <c r="ECK85" s="59" t="s">
        <v>423</v>
      </c>
      <c r="ECL85" s="59" t="s">
        <v>424</v>
      </c>
      <c r="ECO85" s="59">
        <v>129918</v>
      </c>
      <c r="ECP85" s="59">
        <v>9</v>
      </c>
      <c r="ECQ85" s="59">
        <v>44391</v>
      </c>
      <c r="ECR85" s="59" t="s">
        <v>422</v>
      </c>
      <c r="ECS85" s="59" t="s">
        <v>423</v>
      </c>
      <c r="ECT85" s="59" t="s">
        <v>424</v>
      </c>
      <c r="ECW85" s="59">
        <v>129918</v>
      </c>
      <c r="ECX85" s="59">
        <v>9</v>
      </c>
      <c r="ECY85" s="59">
        <v>44391</v>
      </c>
      <c r="ECZ85" s="59" t="s">
        <v>422</v>
      </c>
      <c r="EDA85" s="59" t="s">
        <v>423</v>
      </c>
      <c r="EDB85" s="59" t="s">
        <v>424</v>
      </c>
      <c r="EDE85" s="59">
        <v>129918</v>
      </c>
      <c r="EDF85" s="59">
        <v>9</v>
      </c>
      <c r="EDG85" s="59">
        <v>44391</v>
      </c>
      <c r="EDH85" s="59" t="s">
        <v>422</v>
      </c>
      <c r="EDI85" s="59" t="s">
        <v>423</v>
      </c>
      <c r="EDJ85" s="59" t="s">
        <v>424</v>
      </c>
      <c r="EDM85" s="59">
        <v>129918</v>
      </c>
      <c r="EDN85" s="59">
        <v>9</v>
      </c>
      <c r="EDO85" s="59">
        <v>44391</v>
      </c>
      <c r="EDP85" s="59" t="s">
        <v>422</v>
      </c>
      <c r="EDQ85" s="59" t="s">
        <v>423</v>
      </c>
      <c r="EDR85" s="59" t="s">
        <v>424</v>
      </c>
      <c r="EDU85" s="59">
        <v>129918</v>
      </c>
      <c r="EDV85" s="59">
        <v>9</v>
      </c>
      <c r="EDW85" s="59">
        <v>44391</v>
      </c>
      <c r="EDX85" s="59" t="s">
        <v>422</v>
      </c>
      <c r="EDY85" s="59" t="s">
        <v>423</v>
      </c>
      <c r="EDZ85" s="59" t="s">
        <v>424</v>
      </c>
      <c r="EEC85" s="59">
        <v>129918</v>
      </c>
      <c r="EED85" s="59">
        <v>9</v>
      </c>
      <c r="EEE85" s="59">
        <v>44391</v>
      </c>
      <c r="EEF85" s="59" t="s">
        <v>422</v>
      </c>
      <c r="EEG85" s="59" t="s">
        <v>423</v>
      </c>
      <c r="EEH85" s="59" t="s">
        <v>424</v>
      </c>
      <c r="EEK85" s="59">
        <v>129918</v>
      </c>
      <c r="EEL85" s="59">
        <v>9</v>
      </c>
      <c r="EEM85" s="59">
        <v>44391</v>
      </c>
      <c r="EEN85" s="59" t="s">
        <v>422</v>
      </c>
      <c r="EEO85" s="59" t="s">
        <v>423</v>
      </c>
      <c r="EEP85" s="59" t="s">
        <v>424</v>
      </c>
      <c r="EES85" s="59">
        <v>129918</v>
      </c>
      <c r="EET85" s="59">
        <v>9</v>
      </c>
      <c r="EEU85" s="59">
        <v>44391</v>
      </c>
      <c r="EEV85" s="59" t="s">
        <v>422</v>
      </c>
      <c r="EEW85" s="59" t="s">
        <v>423</v>
      </c>
      <c r="EEX85" s="59" t="s">
        <v>424</v>
      </c>
      <c r="EFA85" s="59">
        <v>129918</v>
      </c>
      <c r="EFB85" s="59">
        <v>9</v>
      </c>
      <c r="EFC85" s="59">
        <v>44391</v>
      </c>
      <c r="EFD85" s="59" t="s">
        <v>422</v>
      </c>
      <c r="EFE85" s="59" t="s">
        <v>423</v>
      </c>
      <c r="EFF85" s="59" t="s">
        <v>424</v>
      </c>
      <c r="EFI85" s="59">
        <v>129918</v>
      </c>
      <c r="EFJ85" s="59">
        <v>9</v>
      </c>
      <c r="EFK85" s="59">
        <v>44391</v>
      </c>
      <c r="EFL85" s="59" t="s">
        <v>422</v>
      </c>
      <c r="EFM85" s="59" t="s">
        <v>423</v>
      </c>
      <c r="EFN85" s="59" t="s">
        <v>424</v>
      </c>
      <c r="EFQ85" s="59">
        <v>129918</v>
      </c>
      <c r="EFR85" s="59">
        <v>9</v>
      </c>
      <c r="EFS85" s="59">
        <v>44391</v>
      </c>
      <c r="EFT85" s="59" t="s">
        <v>422</v>
      </c>
      <c r="EFU85" s="59" t="s">
        <v>423</v>
      </c>
      <c r="EFV85" s="59" t="s">
        <v>424</v>
      </c>
      <c r="EFY85" s="59">
        <v>129918</v>
      </c>
      <c r="EFZ85" s="59">
        <v>9</v>
      </c>
      <c r="EGA85" s="59">
        <v>44391</v>
      </c>
      <c r="EGB85" s="59" t="s">
        <v>422</v>
      </c>
      <c r="EGC85" s="59" t="s">
        <v>423</v>
      </c>
      <c r="EGD85" s="59" t="s">
        <v>424</v>
      </c>
      <c r="EGG85" s="59">
        <v>129918</v>
      </c>
      <c r="EGH85" s="59">
        <v>9</v>
      </c>
      <c r="EGI85" s="59">
        <v>44391</v>
      </c>
      <c r="EGJ85" s="59" t="s">
        <v>422</v>
      </c>
      <c r="EGK85" s="59" t="s">
        <v>423</v>
      </c>
      <c r="EGL85" s="59" t="s">
        <v>424</v>
      </c>
      <c r="EGO85" s="59">
        <v>129918</v>
      </c>
      <c r="EGP85" s="59">
        <v>9</v>
      </c>
      <c r="EGQ85" s="59">
        <v>44391</v>
      </c>
      <c r="EGR85" s="59" t="s">
        <v>422</v>
      </c>
      <c r="EGS85" s="59" t="s">
        <v>423</v>
      </c>
      <c r="EGT85" s="59" t="s">
        <v>424</v>
      </c>
      <c r="EGW85" s="59">
        <v>129918</v>
      </c>
      <c r="EGX85" s="59">
        <v>9</v>
      </c>
      <c r="EGY85" s="59">
        <v>44391</v>
      </c>
      <c r="EGZ85" s="59" t="s">
        <v>422</v>
      </c>
      <c r="EHA85" s="59" t="s">
        <v>423</v>
      </c>
      <c r="EHB85" s="59" t="s">
        <v>424</v>
      </c>
      <c r="EHE85" s="59">
        <v>129918</v>
      </c>
      <c r="EHF85" s="59">
        <v>9</v>
      </c>
      <c r="EHG85" s="59">
        <v>44391</v>
      </c>
      <c r="EHH85" s="59" t="s">
        <v>422</v>
      </c>
      <c r="EHI85" s="59" t="s">
        <v>423</v>
      </c>
      <c r="EHJ85" s="59" t="s">
        <v>424</v>
      </c>
      <c r="EHM85" s="59">
        <v>129918</v>
      </c>
      <c r="EHN85" s="59">
        <v>9</v>
      </c>
      <c r="EHO85" s="59">
        <v>44391</v>
      </c>
      <c r="EHP85" s="59" t="s">
        <v>422</v>
      </c>
      <c r="EHQ85" s="59" t="s">
        <v>423</v>
      </c>
      <c r="EHR85" s="59" t="s">
        <v>424</v>
      </c>
      <c r="EHU85" s="59">
        <v>129918</v>
      </c>
      <c r="EHV85" s="59">
        <v>9</v>
      </c>
      <c r="EHW85" s="59">
        <v>44391</v>
      </c>
      <c r="EHX85" s="59" t="s">
        <v>422</v>
      </c>
      <c r="EHY85" s="59" t="s">
        <v>423</v>
      </c>
      <c r="EHZ85" s="59" t="s">
        <v>424</v>
      </c>
      <c r="EIC85" s="59">
        <v>129918</v>
      </c>
      <c r="EID85" s="59">
        <v>9</v>
      </c>
      <c r="EIE85" s="59">
        <v>44391</v>
      </c>
      <c r="EIF85" s="59" t="s">
        <v>422</v>
      </c>
      <c r="EIG85" s="59" t="s">
        <v>423</v>
      </c>
      <c r="EIH85" s="59" t="s">
        <v>424</v>
      </c>
      <c r="EIK85" s="59">
        <v>129918</v>
      </c>
      <c r="EIL85" s="59">
        <v>9</v>
      </c>
      <c r="EIM85" s="59">
        <v>44391</v>
      </c>
      <c r="EIN85" s="59" t="s">
        <v>422</v>
      </c>
      <c r="EIO85" s="59" t="s">
        <v>423</v>
      </c>
      <c r="EIP85" s="59" t="s">
        <v>424</v>
      </c>
      <c r="EIS85" s="59">
        <v>129918</v>
      </c>
      <c r="EIT85" s="59">
        <v>9</v>
      </c>
      <c r="EIU85" s="59">
        <v>44391</v>
      </c>
      <c r="EIV85" s="59" t="s">
        <v>422</v>
      </c>
      <c r="EIW85" s="59" t="s">
        <v>423</v>
      </c>
      <c r="EIX85" s="59" t="s">
        <v>424</v>
      </c>
      <c r="EJA85" s="59">
        <v>129918</v>
      </c>
      <c r="EJB85" s="59">
        <v>9</v>
      </c>
      <c r="EJC85" s="59">
        <v>44391</v>
      </c>
      <c r="EJD85" s="59" t="s">
        <v>422</v>
      </c>
      <c r="EJE85" s="59" t="s">
        <v>423</v>
      </c>
      <c r="EJF85" s="59" t="s">
        <v>424</v>
      </c>
      <c r="EJI85" s="59">
        <v>129918</v>
      </c>
      <c r="EJJ85" s="59">
        <v>9</v>
      </c>
      <c r="EJK85" s="59">
        <v>44391</v>
      </c>
      <c r="EJL85" s="59" t="s">
        <v>422</v>
      </c>
      <c r="EJM85" s="59" t="s">
        <v>423</v>
      </c>
      <c r="EJN85" s="59" t="s">
        <v>424</v>
      </c>
      <c r="EJQ85" s="59">
        <v>129918</v>
      </c>
      <c r="EJR85" s="59">
        <v>9</v>
      </c>
      <c r="EJS85" s="59">
        <v>44391</v>
      </c>
      <c r="EJT85" s="59" t="s">
        <v>422</v>
      </c>
      <c r="EJU85" s="59" t="s">
        <v>423</v>
      </c>
      <c r="EJV85" s="59" t="s">
        <v>424</v>
      </c>
      <c r="EJY85" s="59">
        <v>129918</v>
      </c>
      <c r="EJZ85" s="59">
        <v>9</v>
      </c>
      <c r="EKA85" s="59">
        <v>44391</v>
      </c>
      <c r="EKB85" s="59" t="s">
        <v>422</v>
      </c>
      <c r="EKC85" s="59" t="s">
        <v>423</v>
      </c>
      <c r="EKD85" s="59" t="s">
        <v>424</v>
      </c>
      <c r="EKG85" s="59">
        <v>129918</v>
      </c>
      <c r="EKH85" s="59">
        <v>9</v>
      </c>
      <c r="EKI85" s="59">
        <v>44391</v>
      </c>
      <c r="EKJ85" s="59" t="s">
        <v>422</v>
      </c>
      <c r="EKK85" s="59" t="s">
        <v>423</v>
      </c>
      <c r="EKL85" s="59" t="s">
        <v>424</v>
      </c>
      <c r="EKO85" s="59">
        <v>129918</v>
      </c>
      <c r="EKP85" s="59">
        <v>9</v>
      </c>
      <c r="EKQ85" s="59">
        <v>44391</v>
      </c>
      <c r="EKR85" s="59" t="s">
        <v>422</v>
      </c>
      <c r="EKS85" s="59" t="s">
        <v>423</v>
      </c>
      <c r="EKT85" s="59" t="s">
        <v>424</v>
      </c>
      <c r="EKW85" s="59">
        <v>129918</v>
      </c>
      <c r="EKX85" s="59">
        <v>9</v>
      </c>
      <c r="EKY85" s="59">
        <v>44391</v>
      </c>
      <c r="EKZ85" s="59" t="s">
        <v>422</v>
      </c>
      <c r="ELA85" s="59" t="s">
        <v>423</v>
      </c>
      <c r="ELB85" s="59" t="s">
        <v>424</v>
      </c>
      <c r="ELE85" s="59">
        <v>129918</v>
      </c>
      <c r="ELF85" s="59">
        <v>9</v>
      </c>
      <c r="ELG85" s="59">
        <v>44391</v>
      </c>
      <c r="ELH85" s="59" t="s">
        <v>422</v>
      </c>
      <c r="ELI85" s="59" t="s">
        <v>423</v>
      </c>
      <c r="ELJ85" s="59" t="s">
        <v>424</v>
      </c>
      <c r="ELM85" s="59">
        <v>129918</v>
      </c>
      <c r="ELN85" s="59">
        <v>9</v>
      </c>
      <c r="ELO85" s="59">
        <v>44391</v>
      </c>
      <c r="ELP85" s="59" t="s">
        <v>422</v>
      </c>
      <c r="ELQ85" s="59" t="s">
        <v>423</v>
      </c>
      <c r="ELR85" s="59" t="s">
        <v>424</v>
      </c>
      <c r="ELU85" s="59">
        <v>129918</v>
      </c>
      <c r="ELV85" s="59">
        <v>9</v>
      </c>
      <c r="ELW85" s="59">
        <v>44391</v>
      </c>
      <c r="ELX85" s="59" t="s">
        <v>422</v>
      </c>
      <c r="ELY85" s="59" t="s">
        <v>423</v>
      </c>
      <c r="ELZ85" s="59" t="s">
        <v>424</v>
      </c>
      <c r="EMC85" s="59">
        <v>129918</v>
      </c>
      <c r="EMD85" s="59">
        <v>9</v>
      </c>
      <c r="EME85" s="59">
        <v>44391</v>
      </c>
      <c r="EMF85" s="59" t="s">
        <v>422</v>
      </c>
      <c r="EMG85" s="59" t="s">
        <v>423</v>
      </c>
      <c r="EMH85" s="59" t="s">
        <v>424</v>
      </c>
      <c r="EMK85" s="59">
        <v>129918</v>
      </c>
      <c r="EML85" s="59">
        <v>9</v>
      </c>
      <c r="EMM85" s="59">
        <v>44391</v>
      </c>
      <c r="EMN85" s="59" t="s">
        <v>422</v>
      </c>
      <c r="EMO85" s="59" t="s">
        <v>423</v>
      </c>
      <c r="EMP85" s="59" t="s">
        <v>424</v>
      </c>
      <c r="EMS85" s="59">
        <v>129918</v>
      </c>
      <c r="EMT85" s="59">
        <v>9</v>
      </c>
      <c r="EMU85" s="59">
        <v>44391</v>
      </c>
      <c r="EMV85" s="59" t="s">
        <v>422</v>
      </c>
      <c r="EMW85" s="59" t="s">
        <v>423</v>
      </c>
      <c r="EMX85" s="59" t="s">
        <v>424</v>
      </c>
      <c r="ENA85" s="59">
        <v>129918</v>
      </c>
      <c r="ENB85" s="59">
        <v>9</v>
      </c>
      <c r="ENC85" s="59">
        <v>44391</v>
      </c>
      <c r="END85" s="59" t="s">
        <v>422</v>
      </c>
      <c r="ENE85" s="59" t="s">
        <v>423</v>
      </c>
      <c r="ENF85" s="59" t="s">
        <v>424</v>
      </c>
      <c r="ENI85" s="59">
        <v>129918</v>
      </c>
      <c r="ENJ85" s="59">
        <v>9</v>
      </c>
      <c r="ENK85" s="59">
        <v>44391</v>
      </c>
      <c r="ENL85" s="59" t="s">
        <v>422</v>
      </c>
      <c r="ENM85" s="59" t="s">
        <v>423</v>
      </c>
      <c r="ENN85" s="59" t="s">
        <v>424</v>
      </c>
      <c r="ENQ85" s="59">
        <v>129918</v>
      </c>
      <c r="ENR85" s="59">
        <v>9</v>
      </c>
      <c r="ENS85" s="59">
        <v>44391</v>
      </c>
      <c r="ENT85" s="59" t="s">
        <v>422</v>
      </c>
      <c r="ENU85" s="59" t="s">
        <v>423</v>
      </c>
      <c r="ENV85" s="59" t="s">
        <v>424</v>
      </c>
      <c r="ENY85" s="59">
        <v>129918</v>
      </c>
      <c r="ENZ85" s="59">
        <v>9</v>
      </c>
      <c r="EOA85" s="59">
        <v>44391</v>
      </c>
      <c r="EOB85" s="59" t="s">
        <v>422</v>
      </c>
      <c r="EOC85" s="59" t="s">
        <v>423</v>
      </c>
      <c r="EOD85" s="59" t="s">
        <v>424</v>
      </c>
      <c r="EOG85" s="59">
        <v>129918</v>
      </c>
      <c r="EOH85" s="59">
        <v>9</v>
      </c>
      <c r="EOI85" s="59">
        <v>44391</v>
      </c>
      <c r="EOJ85" s="59" t="s">
        <v>422</v>
      </c>
      <c r="EOK85" s="59" t="s">
        <v>423</v>
      </c>
      <c r="EOL85" s="59" t="s">
        <v>424</v>
      </c>
      <c r="EOO85" s="59">
        <v>129918</v>
      </c>
      <c r="EOP85" s="59">
        <v>9</v>
      </c>
      <c r="EOQ85" s="59">
        <v>44391</v>
      </c>
      <c r="EOR85" s="59" t="s">
        <v>422</v>
      </c>
      <c r="EOS85" s="59" t="s">
        <v>423</v>
      </c>
      <c r="EOT85" s="59" t="s">
        <v>424</v>
      </c>
      <c r="EOW85" s="59">
        <v>129918</v>
      </c>
      <c r="EOX85" s="59">
        <v>9</v>
      </c>
      <c r="EOY85" s="59">
        <v>44391</v>
      </c>
      <c r="EOZ85" s="59" t="s">
        <v>422</v>
      </c>
      <c r="EPA85" s="59" t="s">
        <v>423</v>
      </c>
      <c r="EPB85" s="59" t="s">
        <v>424</v>
      </c>
      <c r="EPE85" s="59">
        <v>129918</v>
      </c>
      <c r="EPF85" s="59">
        <v>9</v>
      </c>
      <c r="EPG85" s="59">
        <v>44391</v>
      </c>
      <c r="EPH85" s="59" t="s">
        <v>422</v>
      </c>
      <c r="EPI85" s="59" t="s">
        <v>423</v>
      </c>
      <c r="EPJ85" s="59" t="s">
        <v>424</v>
      </c>
      <c r="EPM85" s="59">
        <v>129918</v>
      </c>
      <c r="EPN85" s="59">
        <v>9</v>
      </c>
      <c r="EPO85" s="59">
        <v>44391</v>
      </c>
      <c r="EPP85" s="59" t="s">
        <v>422</v>
      </c>
      <c r="EPQ85" s="59" t="s">
        <v>423</v>
      </c>
      <c r="EPR85" s="59" t="s">
        <v>424</v>
      </c>
      <c r="EPU85" s="59">
        <v>129918</v>
      </c>
      <c r="EPV85" s="59">
        <v>9</v>
      </c>
      <c r="EPW85" s="59">
        <v>44391</v>
      </c>
      <c r="EPX85" s="59" t="s">
        <v>422</v>
      </c>
      <c r="EPY85" s="59" t="s">
        <v>423</v>
      </c>
      <c r="EPZ85" s="59" t="s">
        <v>424</v>
      </c>
      <c r="EQC85" s="59">
        <v>129918</v>
      </c>
      <c r="EQD85" s="59">
        <v>9</v>
      </c>
      <c r="EQE85" s="59">
        <v>44391</v>
      </c>
      <c r="EQF85" s="59" t="s">
        <v>422</v>
      </c>
      <c r="EQG85" s="59" t="s">
        <v>423</v>
      </c>
      <c r="EQH85" s="59" t="s">
        <v>424</v>
      </c>
      <c r="EQK85" s="59">
        <v>129918</v>
      </c>
      <c r="EQL85" s="59">
        <v>9</v>
      </c>
      <c r="EQM85" s="59">
        <v>44391</v>
      </c>
      <c r="EQN85" s="59" t="s">
        <v>422</v>
      </c>
      <c r="EQO85" s="59" t="s">
        <v>423</v>
      </c>
      <c r="EQP85" s="59" t="s">
        <v>424</v>
      </c>
      <c r="EQS85" s="59">
        <v>129918</v>
      </c>
      <c r="EQT85" s="59">
        <v>9</v>
      </c>
      <c r="EQU85" s="59">
        <v>44391</v>
      </c>
      <c r="EQV85" s="59" t="s">
        <v>422</v>
      </c>
      <c r="EQW85" s="59" t="s">
        <v>423</v>
      </c>
      <c r="EQX85" s="59" t="s">
        <v>424</v>
      </c>
      <c r="ERA85" s="59">
        <v>129918</v>
      </c>
      <c r="ERB85" s="59">
        <v>9</v>
      </c>
      <c r="ERC85" s="59">
        <v>44391</v>
      </c>
      <c r="ERD85" s="59" t="s">
        <v>422</v>
      </c>
      <c r="ERE85" s="59" t="s">
        <v>423</v>
      </c>
      <c r="ERF85" s="59" t="s">
        <v>424</v>
      </c>
      <c r="ERI85" s="59">
        <v>129918</v>
      </c>
      <c r="ERJ85" s="59">
        <v>9</v>
      </c>
      <c r="ERK85" s="59">
        <v>44391</v>
      </c>
      <c r="ERL85" s="59" t="s">
        <v>422</v>
      </c>
      <c r="ERM85" s="59" t="s">
        <v>423</v>
      </c>
      <c r="ERN85" s="59" t="s">
        <v>424</v>
      </c>
      <c r="ERQ85" s="59">
        <v>129918</v>
      </c>
      <c r="ERR85" s="59">
        <v>9</v>
      </c>
      <c r="ERS85" s="59">
        <v>44391</v>
      </c>
      <c r="ERT85" s="59" t="s">
        <v>422</v>
      </c>
      <c r="ERU85" s="59" t="s">
        <v>423</v>
      </c>
      <c r="ERV85" s="59" t="s">
        <v>424</v>
      </c>
      <c r="ERY85" s="59">
        <v>129918</v>
      </c>
      <c r="ERZ85" s="59">
        <v>9</v>
      </c>
      <c r="ESA85" s="59">
        <v>44391</v>
      </c>
      <c r="ESB85" s="59" t="s">
        <v>422</v>
      </c>
      <c r="ESC85" s="59" t="s">
        <v>423</v>
      </c>
      <c r="ESD85" s="59" t="s">
        <v>424</v>
      </c>
      <c r="ESG85" s="59">
        <v>129918</v>
      </c>
      <c r="ESH85" s="59">
        <v>9</v>
      </c>
      <c r="ESI85" s="59">
        <v>44391</v>
      </c>
      <c r="ESJ85" s="59" t="s">
        <v>422</v>
      </c>
      <c r="ESK85" s="59" t="s">
        <v>423</v>
      </c>
      <c r="ESL85" s="59" t="s">
        <v>424</v>
      </c>
      <c r="ESO85" s="59">
        <v>129918</v>
      </c>
      <c r="ESP85" s="59">
        <v>9</v>
      </c>
      <c r="ESQ85" s="59">
        <v>44391</v>
      </c>
      <c r="ESR85" s="59" t="s">
        <v>422</v>
      </c>
      <c r="ESS85" s="59" t="s">
        <v>423</v>
      </c>
      <c r="EST85" s="59" t="s">
        <v>424</v>
      </c>
      <c r="ESW85" s="59">
        <v>129918</v>
      </c>
      <c r="ESX85" s="59">
        <v>9</v>
      </c>
      <c r="ESY85" s="59">
        <v>44391</v>
      </c>
      <c r="ESZ85" s="59" t="s">
        <v>422</v>
      </c>
      <c r="ETA85" s="59" t="s">
        <v>423</v>
      </c>
      <c r="ETB85" s="59" t="s">
        <v>424</v>
      </c>
      <c r="ETE85" s="59">
        <v>129918</v>
      </c>
      <c r="ETF85" s="59">
        <v>9</v>
      </c>
      <c r="ETG85" s="59">
        <v>44391</v>
      </c>
      <c r="ETH85" s="59" t="s">
        <v>422</v>
      </c>
      <c r="ETI85" s="59" t="s">
        <v>423</v>
      </c>
      <c r="ETJ85" s="59" t="s">
        <v>424</v>
      </c>
      <c r="ETM85" s="59">
        <v>129918</v>
      </c>
      <c r="ETN85" s="59">
        <v>9</v>
      </c>
      <c r="ETO85" s="59">
        <v>44391</v>
      </c>
      <c r="ETP85" s="59" t="s">
        <v>422</v>
      </c>
      <c r="ETQ85" s="59" t="s">
        <v>423</v>
      </c>
      <c r="ETR85" s="59" t="s">
        <v>424</v>
      </c>
      <c r="ETU85" s="59">
        <v>129918</v>
      </c>
      <c r="ETV85" s="59">
        <v>9</v>
      </c>
      <c r="ETW85" s="59">
        <v>44391</v>
      </c>
      <c r="ETX85" s="59" t="s">
        <v>422</v>
      </c>
      <c r="ETY85" s="59" t="s">
        <v>423</v>
      </c>
      <c r="ETZ85" s="59" t="s">
        <v>424</v>
      </c>
      <c r="EUC85" s="59">
        <v>129918</v>
      </c>
      <c r="EUD85" s="59">
        <v>9</v>
      </c>
      <c r="EUE85" s="59">
        <v>44391</v>
      </c>
      <c r="EUF85" s="59" t="s">
        <v>422</v>
      </c>
      <c r="EUG85" s="59" t="s">
        <v>423</v>
      </c>
      <c r="EUH85" s="59" t="s">
        <v>424</v>
      </c>
      <c r="EUK85" s="59">
        <v>129918</v>
      </c>
      <c r="EUL85" s="59">
        <v>9</v>
      </c>
      <c r="EUM85" s="59">
        <v>44391</v>
      </c>
      <c r="EUN85" s="59" t="s">
        <v>422</v>
      </c>
      <c r="EUO85" s="59" t="s">
        <v>423</v>
      </c>
      <c r="EUP85" s="59" t="s">
        <v>424</v>
      </c>
      <c r="EUS85" s="59">
        <v>129918</v>
      </c>
      <c r="EUT85" s="59">
        <v>9</v>
      </c>
      <c r="EUU85" s="59">
        <v>44391</v>
      </c>
      <c r="EUV85" s="59" t="s">
        <v>422</v>
      </c>
      <c r="EUW85" s="59" t="s">
        <v>423</v>
      </c>
      <c r="EUX85" s="59" t="s">
        <v>424</v>
      </c>
      <c r="EVA85" s="59">
        <v>129918</v>
      </c>
      <c r="EVB85" s="59">
        <v>9</v>
      </c>
      <c r="EVC85" s="59">
        <v>44391</v>
      </c>
      <c r="EVD85" s="59" t="s">
        <v>422</v>
      </c>
      <c r="EVE85" s="59" t="s">
        <v>423</v>
      </c>
      <c r="EVF85" s="59" t="s">
        <v>424</v>
      </c>
      <c r="EVI85" s="59">
        <v>129918</v>
      </c>
      <c r="EVJ85" s="59">
        <v>9</v>
      </c>
      <c r="EVK85" s="59">
        <v>44391</v>
      </c>
      <c r="EVL85" s="59" t="s">
        <v>422</v>
      </c>
      <c r="EVM85" s="59" t="s">
        <v>423</v>
      </c>
      <c r="EVN85" s="59" t="s">
        <v>424</v>
      </c>
      <c r="EVQ85" s="59">
        <v>129918</v>
      </c>
      <c r="EVR85" s="59">
        <v>9</v>
      </c>
      <c r="EVS85" s="59">
        <v>44391</v>
      </c>
      <c r="EVT85" s="59" t="s">
        <v>422</v>
      </c>
      <c r="EVU85" s="59" t="s">
        <v>423</v>
      </c>
      <c r="EVV85" s="59" t="s">
        <v>424</v>
      </c>
      <c r="EVY85" s="59">
        <v>129918</v>
      </c>
      <c r="EVZ85" s="59">
        <v>9</v>
      </c>
      <c r="EWA85" s="59">
        <v>44391</v>
      </c>
      <c r="EWB85" s="59" t="s">
        <v>422</v>
      </c>
      <c r="EWC85" s="59" t="s">
        <v>423</v>
      </c>
      <c r="EWD85" s="59" t="s">
        <v>424</v>
      </c>
      <c r="EWG85" s="59">
        <v>129918</v>
      </c>
      <c r="EWH85" s="59">
        <v>9</v>
      </c>
      <c r="EWI85" s="59">
        <v>44391</v>
      </c>
      <c r="EWJ85" s="59" t="s">
        <v>422</v>
      </c>
      <c r="EWK85" s="59" t="s">
        <v>423</v>
      </c>
      <c r="EWL85" s="59" t="s">
        <v>424</v>
      </c>
      <c r="EWO85" s="59">
        <v>129918</v>
      </c>
      <c r="EWP85" s="59">
        <v>9</v>
      </c>
      <c r="EWQ85" s="59">
        <v>44391</v>
      </c>
      <c r="EWR85" s="59" t="s">
        <v>422</v>
      </c>
      <c r="EWS85" s="59" t="s">
        <v>423</v>
      </c>
      <c r="EWT85" s="59" t="s">
        <v>424</v>
      </c>
      <c r="EWW85" s="59">
        <v>129918</v>
      </c>
      <c r="EWX85" s="59">
        <v>9</v>
      </c>
      <c r="EWY85" s="59">
        <v>44391</v>
      </c>
      <c r="EWZ85" s="59" t="s">
        <v>422</v>
      </c>
      <c r="EXA85" s="59" t="s">
        <v>423</v>
      </c>
      <c r="EXB85" s="59" t="s">
        <v>424</v>
      </c>
      <c r="EXE85" s="59">
        <v>129918</v>
      </c>
      <c r="EXF85" s="59">
        <v>9</v>
      </c>
      <c r="EXG85" s="59">
        <v>44391</v>
      </c>
      <c r="EXH85" s="59" t="s">
        <v>422</v>
      </c>
      <c r="EXI85" s="59" t="s">
        <v>423</v>
      </c>
      <c r="EXJ85" s="59" t="s">
        <v>424</v>
      </c>
      <c r="EXM85" s="59">
        <v>129918</v>
      </c>
      <c r="EXN85" s="59">
        <v>9</v>
      </c>
      <c r="EXO85" s="59">
        <v>44391</v>
      </c>
      <c r="EXP85" s="59" t="s">
        <v>422</v>
      </c>
      <c r="EXQ85" s="59" t="s">
        <v>423</v>
      </c>
      <c r="EXR85" s="59" t="s">
        <v>424</v>
      </c>
      <c r="EXU85" s="59">
        <v>129918</v>
      </c>
      <c r="EXV85" s="59">
        <v>9</v>
      </c>
      <c r="EXW85" s="59">
        <v>44391</v>
      </c>
      <c r="EXX85" s="59" t="s">
        <v>422</v>
      </c>
      <c r="EXY85" s="59" t="s">
        <v>423</v>
      </c>
      <c r="EXZ85" s="59" t="s">
        <v>424</v>
      </c>
      <c r="EYC85" s="59">
        <v>129918</v>
      </c>
      <c r="EYD85" s="59">
        <v>9</v>
      </c>
      <c r="EYE85" s="59">
        <v>44391</v>
      </c>
      <c r="EYF85" s="59" t="s">
        <v>422</v>
      </c>
      <c r="EYG85" s="59" t="s">
        <v>423</v>
      </c>
      <c r="EYH85" s="59" t="s">
        <v>424</v>
      </c>
      <c r="EYK85" s="59">
        <v>129918</v>
      </c>
      <c r="EYL85" s="59">
        <v>9</v>
      </c>
      <c r="EYM85" s="59">
        <v>44391</v>
      </c>
      <c r="EYN85" s="59" t="s">
        <v>422</v>
      </c>
      <c r="EYO85" s="59" t="s">
        <v>423</v>
      </c>
      <c r="EYP85" s="59" t="s">
        <v>424</v>
      </c>
      <c r="EYS85" s="59">
        <v>129918</v>
      </c>
      <c r="EYT85" s="59">
        <v>9</v>
      </c>
      <c r="EYU85" s="59">
        <v>44391</v>
      </c>
      <c r="EYV85" s="59" t="s">
        <v>422</v>
      </c>
      <c r="EYW85" s="59" t="s">
        <v>423</v>
      </c>
      <c r="EYX85" s="59" t="s">
        <v>424</v>
      </c>
      <c r="EZA85" s="59">
        <v>129918</v>
      </c>
      <c r="EZB85" s="59">
        <v>9</v>
      </c>
      <c r="EZC85" s="59">
        <v>44391</v>
      </c>
      <c r="EZD85" s="59" t="s">
        <v>422</v>
      </c>
      <c r="EZE85" s="59" t="s">
        <v>423</v>
      </c>
      <c r="EZF85" s="59" t="s">
        <v>424</v>
      </c>
      <c r="EZI85" s="59">
        <v>129918</v>
      </c>
      <c r="EZJ85" s="59">
        <v>9</v>
      </c>
      <c r="EZK85" s="59">
        <v>44391</v>
      </c>
      <c r="EZL85" s="59" t="s">
        <v>422</v>
      </c>
      <c r="EZM85" s="59" t="s">
        <v>423</v>
      </c>
      <c r="EZN85" s="59" t="s">
        <v>424</v>
      </c>
      <c r="EZQ85" s="59">
        <v>129918</v>
      </c>
      <c r="EZR85" s="59">
        <v>9</v>
      </c>
      <c r="EZS85" s="59">
        <v>44391</v>
      </c>
      <c r="EZT85" s="59" t="s">
        <v>422</v>
      </c>
      <c r="EZU85" s="59" t="s">
        <v>423</v>
      </c>
      <c r="EZV85" s="59" t="s">
        <v>424</v>
      </c>
      <c r="EZY85" s="59">
        <v>129918</v>
      </c>
      <c r="EZZ85" s="59">
        <v>9</v>
      </c>
      <c r="FAA85" s="59">
        <v>44391</v>
      </c>
      <c r="FAB85" s="59" t="s">
        <v>422</v>
      </c>
      <c r="FAC85" s="59" t="s">
        <v>423</v>
      </c>
      <c r="FAD85" s="59" t="s">
        <v>424</v>
      </c>
      <c r="FAG85" s="59">
        <v>129918</v>
      </c>
      <c r="FAH85" s="59">
        <v>9</v>
      </c>
      <c r="FAI85" s="59">
        <v>44391</v>
      </c>
      <c r="FAJ85" s="59" t="s">
        <v>422</v>
      </c>
      <c r="FAK85" s="59" t="s">
        <v>423</v>
      </c>
      <c r="FAL85" s="59" t="s">
        <v>424</v>
      </c>
      <c r="FAO85" s="59">
        <v>129918</v>
      </c>
      <c r="FAP85" s="59">
        <v>9</v>
      </c>
      <c r="FAQ85" s="59">
        <v>44391</v>
      </c>
      <c r="FAR85" s="59" t="s">
        <v>422</v>
      </c>
      <c r="FAS85" s="59" t="s">
        <v>423</v>
      </c>
      <c r="FAT85" s="59" t="s">
        <v>424</v>
      </c>
      <c r="FAW85" s="59">
        <v>129918</v>
      </c>
      <c r="FAX85" s="59">
        <v>9</v>
      </c>
      <c r="FAY85" s="59">
        <v>44391</v>
      </c>
      <c r="FAZ85" s="59" t="s">
        <v>422</v>
      </c>
      <c r="FBA85" s="59" t="s">
        <v>423</v>
      </c>
      <c r="FBB85" s="59" t="s">
        <v>424</v>
      </c>
      <c r="FBE85" s="59">
        <v>129918</v>
      </c>
      <c r="FBF85" s="59">
        <v>9</v>
      </c>
      <c r="FBG85" s="59">
        <v>44391</v>
      </c>
      <c r="FBH85" s="59" t="s">
        <v>422</v>
      </c>
      <c r="FBI85" s="59" t="s">
        <v>423</v>
      </c>
      <c r="FBJ85" s="59" t="s">
        <v>424</v>
      </c>
      <c r="FBM85" s="59">
        <v>129918</v>
      </c>
      <c r="FBN85" s="59">
        <v>9</v>
      </c>
      <c r="FBO85" s="59">
        <v>44391</v>
      </c>
      <c r="FBP85" s="59" t="s">
        <v>422</v>
      </c>
      <c r="FBQ85" s="59" t="s">
        <v>423</v>
      </c>
      <c r="FBR85" s="59" t="s">
        <v>424</v>
      </c>
      <c r="FBU85" s="59">
        <v>129918</v>
      </c>
      <c r="FBV85" s="59">
        <v>9</v>
      </c>
      <c r="FBW85" s="59">
        <v>44391</v>
      </c>
      <c r="FBX85" s="59" t="s">
        <v>422</v>
      </c>
      <c r="FBY85" s="59" t="s">
        <v>423</v>
      </c>
      <c r="FBZ85" s="59" t="s">
        <v>424</v>
      </c>
      <c r="FCC85" s="59">
        <v>129918</v>
      </c>
      <c r="FCD85" s="59">
        <v>9</v>
      </c>
      <c r="FCE85" s="59">
        <v>44391</v>
      </c>
      <c r="FCF85" s="59" t="s">
        <v>422</v>
      </c>
      <c r="FCG85" s="59" t="s">
        <v>423</v>
      </c>
      <c r="FCH85" s="59" t="s">
        <v>424</v>
      </c>
      <c r="FCK85" s="59">
        <v>129918</v>
      </c>
      <c r="FCL85" s="59">
        <v>9</v>
      </c>
      <c r="FCM85" s="59">
        <v>44391</v>
      </c>
      <c r="FCN85" s="59" t="s">
        <v>422</v>
      </c>
      <c r="FCO85" s="59" t="s">
        <v>423</v>
      </c>
      <c r="FCP85" s="59" t="s">
        <v>424</v>
      </c>
      <c r="FCS85" s="59">
        <v>129918</v>
      </c>
      <c r="FCT85" s="59">
        <v>9</v>
      </c>
      <c r="FCU85" s="59">
        <v>44391</v>
      </c>
      <c r="FCV85" s="59" t="s">
        <v>422</v>
      </c>
      <c r="FCW85" s="59" t="s">
        <v>423</v>
      </c>
      <c r="FCX85" s="59" t="s">
        <v>424</v>
      </c>
      <c r="FDA85" s="59">
        <v>129918</v>
      </c>
      <c r="FDB85" s="59">
        <v>9</v>
      </c>
      <c r="FDC85" s="59">
        <v>44391</v>
      </c>
      <c r="FDD85" s="59" t="s">
        <v>422</v>
      </c>
      <c r="FDE85" s="59" t="s">
        <v>423</v>
      </c>
      <c r="FDF85" s="59" t="s">
        <v>424</v>
      </c>
      <c r="FDI85" s="59">
        <v>129918</v>
      </c>
      <c r="FDJ85" s="59">
        <v>9</v>
      </c>
      <c r="FDK85" s="59">
        <v>44391</v>
      </c>
      <c r="FDL85" s="59" t="s">
        <v>422</v>
      </c>
      <c r="FDM85" s="59" t="s">
        <v>423</v>
      </c>
      <c r="FDN85" s="59" t="s">
        <v>424</v>
      </c>
      <c r="FDQ85" s="59">
        <v>129918</v>
      </c>
      <c r="FDR85" s="59">
        <v>9</v>
      </c>
      <c r="FDS85" s="59">
        <v>44391</v>
      </c>
      <c r="FDT85" s="59" t="s">
        <v>422</v>
      </c>
      <c r="FDU85" s="59" t="s">
        <v>423</v>
      </c>
      <c r="FDV85" s="59" t="s">
        <v>424</v>
      </c>
      <c r="FDY85" s="59">
        <v>129918</v>
      </c>
      <c r="FDZ85" s="59">
        <v>9</v>
      </c>
      <c r="FEA85" s="59">
        <v>44391</v>
      </c>
      <c r="FEB85" s="59" t="s">
        <v>422</v>
      </c>
      <c r="FEC85" s="59" t="s">
        <v>423</v>
      </c>
      <c r="FED85" s="59" t="s">
        <v>424</v>
      </c>
      <c r="FEG85" s="59">
        <v>129918</v>
      </c>
      <c r="FEH85" s="59">
        <v>9</v>
      </c>
      <c r="FEI85" s="59">
        <v>44391</v>
      </c>
      <c r="FEJ85" s="59" t="s">
        <v>422</v>
      </c>
      <c r="FEK85" s="59" t="s">
        <v>423</v>
      </c>
      <c r="FEL85" s="59" t="s">
        <v>424</v>
      </c>
      <c r="FEO85" s="59">
        <v>129918</v>
      </c>
      <c r="FEP85" s="59">
        <v>9</v>
      </c>
      <c r="FEQ85" s="59">
        <v>44391</v>
      </c>
      <c r="FER85" s="59" t="s">
        <v>422</v>
      </c>
      <c r="FES85" s="59" t="s">
        <v>423</v>
      </c>
      <c r="FET85" s="59" t="s">
        <v>424</v>
      </c>
      <c r="FEW85" s="59">
        <v>129918</v>
      </c>
      <c r="FEX85" s="59">
        <v>9</v>
      </c>
      <c r="FEY85" s="59">
        <v>44391</v>
      </c>
      <c r="FEZ85" s="59" t="s">
        <v>422</v>
      </c>
      <c r="FFA85" s="59" t="s">
        <v>423</v>
      </c>
      <c r="FFB85" s="59" t="s">
        <v>424</v>
      </c>
      <c r="FFE85" s="59">
        <v>129918</v>
      </c>
      <c r="FFF85" s="59">
        <v>9</v>
      </c>
      <c r="FFG85" s="59">
        <v>44391</v>
      </c>
      <c r="FFH85" s="59" t="s">
        <v>422</v>
      </c>
      <c r="FFI85" s="59" t="s">
        <v>423</v>
      </c>
      <c r="FFJ85" s="59" t="s">
        <v>424</v>
      </c>
      <c r="FFM85" s="59">
        <v>129918</v>
      </c>
      <c r="FFN85" s="59">
        <v>9</v>
      </c>
      <c r="FFO85" s="59">
        <v>44391</v>
      </c>
      <c r="FFP85" s="59" t="s">
        <v>422</v>
      </c>
      <c r="FFQ85" s="59" t="s">
        <v>423</v>
      </c>
      <c r="FFR85" s="59" t="s">
        <v>424</v>
      </c>
      <c r="FFU85" s="59">
        <v>129918</v>
      </c>
      <c r="FFV85" s="59">
        <v>9</v>
      </c>
      <c r="FFW85" s="59">
        <v>44391</v>
      </c>
      <c r="FFX85" s="59" t="s">
        <v>422</v>
      </c>
      <c r="FFY85" s="59" t="s">
        <v>423</v>
      </c>
      <c r="FFZ85" s="59" t="s">
        <v>424</v>
      </c>
      <c r="FGC85" s="59">
        <v>129918</v>
      </c>
      <c r="FGD85" s="59">
        <v>9</v>
      </c>
      <c r="FGE85" s="59">
        <v>44391</v>
      </c>
      <c r="FGF85" s="59" t="s">
        <v>422</v>
      </c>
      <c r="FGG85" s="59" t="s">
        <v>423</v>
      </c>
      <c r="FGH85" s="59" t="s">
        <v>424</v>
      </c>
      <c r="FGK85" s="59">
        <v>129918</v>
      </c>
      <c r="FGL85" s="59">
        <v>9</v>
      </c>
      <c r="FGM85" s="59">
        <v>44391</v>
      </c>
      <c r="FGN85" s="59" t="s">
        <v>422</v>
      </c>
      <c r="FGO85" s="59" t="s">
        <v>423</v>
      </c>
      <c r="FGP85" s="59" t="s">
        <v>424</v>
      </c>
      <c r="FGS85" s="59">
        <v>129918</v>
      </c>
      <c r="FGT85" s="59">
        <v>9</v>
      </c>
      <c r="FGU85" s="59">
        <v>44391</v>
      </c>
      <c r="FGV85" s="59" t="s">
        <v>422</v>
      </c>
      <c r="FGW85" s="59" t="s">
        <v>423</v>
      </c>
      <c r="FGX85" s="59" t="s">
        <v>424</v>
      </c>
      <c r="FHA85" s="59">
        <v>129918</v>
      </c>
      <c r="FHB85" s="59">
        <v>9</v>
      </c>
      <c r="FHC85" s="59">
        <v>44391</v>
      </c>
      <c r="FHD85" s="59" t="s">
        <v>422</v>
      </c>
      <c r="FHE85" s="59" t="s">
        <v>423</v>
      </c>
      <c r="FHF85" s="59" t="s">
        <v>424</v>
      </c>
      <c r="FHI85" s="59">
        <v>129918</v>
      </c>
      <c r="FHJ85" s="59">
        <v>9</v>
      </c>
      <c r="FHK85" s="59">
        <v>44391</v>
      </c>
      <c r="FHL85" s="59" t="s">
        <v>422</v>
      </c>
      <c r="FHM85" s="59" t="s">
        <v>423</v>
      </c>
      <c r="FHN85" s="59" t="s">
        <v>424</v>
      </c>
      <c r="FHQ85" s="59">
        <v>129918</v>
      </c>
      <c r="FHR85" s="59">
        <v>9</v>
      </c>
      <c r="FHS85" s="59">
        <v>44391</v>
      </c>
      <c r="FHT85" s="59" t="s">
        <v>422</v>
      </c>
      <c r="FHU85" s="59" t="s">
        <v>423</v>
      </c>
      <c r="FHV85" s="59" t="s">
        <v>424</v>
      </c>
      <c r="FHY85" s="59">
        <v>129918</v>
      </c>
      <c r="FHZ85" s="59">
        <v>9</v>
      </c>
      <c r="FIA85" s="59">
        <v>44391</v>
      </c>
      <c r="FIB85" s="59" t="s">
        <v>422</v>
      </c>
      <c r="FIC85" s="59" t="s">
        <v>423</v>
      </c>
      <c r="FID85" s="59" t="s">
        <v>424</v>
      </c>
      <c r="FIG85" s="59">
        <v>129918</v>
      </c>
      <c r="FIH85" s="59">
        <v>9</v>
      </c>
      <c r="FII85" s="59">
        <v>44391</v>
      </c>
      <c r="FIJ85" s="59" t="s">
        <v>422</v>
      </c>
      <c r="FIK85" s="59" t="s">
        <v>423</v>
      </c>
      <c r="FIL85" s="59" t="s">
        <v>424</v>
      </c>
      <c r="FIO85" s="59">
        <v>129918</v>
      </c>
      <c r="FIP85" s="59">
        <v>9</v>
      </c>
      <c r="FIQ85" s="59">
        <v>44391</v>
      </c>
      <c r="FIR85" s="59" t="s">
        <v>422</v>
      </c>
      <c r="FIS85" s="59" t="s">
        <v>423</v>
      </c>
      <c r="FIT85" s="59" t="s">
        <v>424</v>
      </c>
      <c r="FIW85" s="59">
        <v>129918</v>
      </c>
      <c r="FIX85" s="59">
        <v>9</v>
      </c>
      <c r="FIY85" s="59">
        <v>44391</v>
      </c>
      <c r="FIZ85" s="59" t="s">
        <v>422</v>
      </c>
      <c r="FJA85" s="59" t="s">
        <v>423</v>
      </c>
      <c r="FJB85" s="59" t="s">
        <v>424</v>
      </c>
      <c r="FJE85" s="59">
        <v>129918</v>
      </c>
      <c r="FJF85" s="59">
        <v>9</v>
      </c>
      <c r="FJG85" s="59">
        <v>44391</v>
      </c>
      <c r="FJH85" s="59" t="s">
        <v>422</v>
      </c>
      <c r="FJI85" s="59" t="s">
        <v>423</v>
      </c>
      <c r="FJJ85" s="59" t="s">
        <v>424</v>
      </c>
      <c r="FJM85" s="59">
        <v>129918</v>
      </c>
      <c r="FJN85" s="59">
        <v>9</v>
      </c>
      <c r="FJO85" s="59">
        <v>44391</v>
      </c>
      <c r="FJP85" s="59" t="s">
        <v>422</v>
      </c>
      <c r="FJQ85" s="59" t="s">
        <v>423</v>
      </c>
      <c r="FJR85" s="59" t="s">
        <v>424</v>
      </c>
      <c r="FJU85" s="59">
        <v>129918</v>
      </c>
      <c r="FJV85" s="59">
        <v>9</v>
      </c>
      <c r="FJW85" s="59">
        <v>44391</v>
      </c>
      <c r="FJX85" s="59" t="s">
        <v>422</v>
      </c>
      <c r="FJY85" s="59" t="s">
        <v>423</v>
      </c>
      <c r="FJZ85" s="59" t="s">
        <v>424</v>
      </c>
      <c r="FKC85" s="59">
        <v>129918</v>
      </c>
      <c r="FKD85" s="59">
        <v>9</v>
      </c>
      <c r="FKE85" s="59">
        <v>44391</v>
      </c>
      <c r="FKF85" s="59" t="s">
        <v>422</v>
      </c>
      <c r="FKG85" s="59" t="s">
        <v>423</v>
      </c>
      <c r="FKH85" s="59" t="s">
        <v>424</v>
      </c>
      <c r="FKK85" s="59">
        <v>129918</v>
      </c>
      <c r="FKL85" s="59">
        <v>9</v>
      </c>
      <c r="FKM85" s="59">
        <v>44391</v>
      </c>
      <c r="FKN85" s="59" t="s">
        <v>422</v>
      </c>
      <c r="FKO85" s="59" t="s">
        <v>423</v>
      </c>
      <c r="FKP85" s="59" t="s">
        <v>424</v>
      </c>
      <c r="FKS85" s="59">
        <v>129918</v>
      </c>
      <c r="FKT85" s="59">
        <v>9</v>
      </c>
      <c r="FKU85" s="59">
        <v>44391</v>
      </c>
      <c r="FKV85" s="59" t="s">
        <v>422</v>
      </c>
      <c r="FKW85" s="59" t="s">
        <v>423</v>
      </c>
      <c r="FKX85" s="59" t="s">
        <v>424</v>
      </c>
      <c r="FLA85" s="59">
        <v>129918</v>
      </c>
      <c r="FLB85" s="59">
        <v>9</v>
      </c>
      <c r="FLC85" s="59">
        <v>44391</v>
      </c>
      <c r="FLD85" s="59" t="s">
        <v>422</v>
      </c>
      <c r="FLE85" s="59" t="s">
        <v>423</v>
      </c>
      <c r="FLF85" s="59" t="s">
        <v>424</v>
      </c>
      <c r="FLI85" s="59">
        <v>129918</v>
      </c>
      <c r="FLJ85" s="59">
        <v>9</v>
      </c>
      <c r="FLK85" s="59">
        <v>44391</v>
      </c>
      <c r="FLL85" s="59" t="s">
        <v>422</v>
      </c>
      <c r="FLM85" s="59" t="s">
        <v>423</v>
      </c>
      <c r="FLN85" s="59" t="s">
        <v>424</v>
      </c>
      <c r="FLQ85" s="59">
        <v>129918</v>
      </c>
      <c r="FLR85" s="59">
        <v>9</v>
      </c>
      <c r="FLS85" s="59">
        <v>44391</v>
      </c>
      <c r="FLT85" s="59" t="s">
        <v>422</v>
      </c>
      <c r="FLU85" s="59" t="s">
        <v>423</v>
      </c>
      <c r="FLV85" s="59" t="s">
        <v>424</v>
      </c>
      <c r="FLY85" s="59">
        <v>129918</v>
      </c>
      <c r="FLZ85" s="59">
        <v>9</v>
      </c>
      <c r="FMA85" s="59">
        <v>44391</v>
      </c>
      <c r="FMB85" s="59" t="s">
        <v>422</v>
      </c>
      <c r="FMC85" s="59" t="s">
        <v>423</v>
      </c>
      <c r="FMD85" s="59" t="s">
        <v>424</v>
      </c>
      <c r="FMG85" s="59">
        <v>129918</v>
      </c>
      <c r="FMH85" s="59">
        <v>9</v>
      </c>
      <c r="FMI85" s="59">
        <v>44391</v>
      </c>
      <c r="FMJ85" s="59" t="s">
        <v>422</v>
      </c>
      <c r="FMK85" s="59" t="s">
        <v>423</v>
      </c>
      <c r="FML85" s="59" t="s">
        <v>424</v>
      </c>
      <c r="FMO85" s="59">
        <v>129918</v>
      </c>
      <c r="FMP85" s="59">
        <v>9</v>
      </c>
      <c r="FMQ85" s="59">
        <v>44391</v>
      </c>
      <c r="FMR85" s="59" t="s">
        <v>422</v>
      </c>
      <c r="FMS85" s="59" t="s">
        <v>423</v>
      </c>
      <c r="FMT85" s="59" t="s">
        <v>424</v>
      </c>
      <c r="FMW85" s="59">
        <v>129918</v>
      </c>
      <c r="FMX85" s="59">
        <v>9</v>
      </c>
      <c r="FMY85" s="59">
        <v>44391</v>
      </c>
      <c r="FMZ85" s="59" t="s">
        <v>422</v>
      </c>
      <c r="FNA85" s="59" t="s">
        <v>423</v>
      </c>
      <c r="FNB85" s="59" t="s">
        <v>424</v>
      </c>
      <c r="FNE85" s="59">
        <v>129918</v>
      </c>
      <c r="FNF85" s="59">
        <v>9</v>
      </c>
      <c r="FNG85" s="59">
        <v>44391</v>
      </c>
      <c r="FNH85" s="59" t="s">
        <v>422</v>
      </c>
      <c r="FNI85" s="59" t="s">
        <v>423</v>
      </c>
      <c r="FNJ85" s="59" t="s">
        <v>424</v>
      </c>
      <c r="FNM85" s="59">
        <v>129918</v>
      </c>
      <c r="FNN85" s="59">
        <v>9</v>
      </c>
      <c r="FNO85" s="59">
        <v>44391</v>
      </c>
      <c r="FNP85" s="59" t="s">
        <v>422</v>
      </c>
      <c r="FNQ85" s="59" t="s">
        <v>423</v>
      </c>
      <c r="FNR85" s="59" t="s">
        <v>424</v>
      </c>
      <c r="FNU85" s="59">
        <v>129918</v>
      </c>
      <c r="FNV85" s="59">
        <v>9</v>
      </c>
      <c r="FNW85" s="59">
        <v>44391</v>
      </c>
      <c r="FNX85" s="59" t="s">
        <v>422</v>
      </c>
      <c r="FNY85" s="59" t="s">
        <v>423</v>
      </c>
      <c r="FNZ85" s="59" t="s">
        <v>424</v>
      </c>
      <c r="FOC85" s="59">
        <v>129918</v>
      </c>
      <c r="FOD85" s="59">
        <v>9</v>
      </c>
      <c r="FOE85" s="59">
        <v>44391</v>
      </c>
      <c r="FOF85" s="59" t="s">
        <v>422</v>
      </c>
      <c r="FOG85" s="59" t="s">
        <v>423</v>
      </c>
      <c r="FOH85" s="59" t="s">
        <v>424</v>
      </c>
      <c r="FOK85" s="59">
        <v>129918</v>
      </c>
      <c r="FOL85" s="59">
        <v>9</v>
      </c>
      <c r="FOM85" s="59">
        <v>44391</v>
      </c>
      <c r="FON85" s="59" t="s">
        <v>422</v>
      </c>
      <c r="FOO85" s="59" t="s">
        <v>423</v>
      </c>
      <c r="FOP85" s="59" t="s">
        <v>424</v>
      </c>
      <c r="FOS85" s="59">
        <v>129918</v>
      </c>
      <c r="FOT85" s="59">
        <v>9</v>
      </c>
      <c r="FOU85" s="59">
        <v>44391</v>
      </c>
      <c r="FOV85" s="59" t="s">
        <v>422</v>
      </c>
      <c r="FOW85" s="59" t="s">
        <v>423</v>
      </c>
      <c r="FOX85" s="59" t="s">
        <v>424</v>
      </c>
      <c r="FPA85" s="59">
        <v>129918</v>
      </c>
      <c r="FPB85" s="59">
        <v>9</v>
      </c>
      <c r="FPC85" s="59">
        <v>44391</v>
      </c>
      <c r="FPD85" s="59" t="s">
        <v>422</v>
      </c>
      <c r="FPE85" s="59" t="s">
        <v>423</v>
      </c>
      <c r="FPF85" s="59" t="s">
        <v>424</v>
      </c>
      <c r="FPI85" s="59">
        <v>129918</v>
      </c>
      <c r="FPJ85" s="59">
        <v>9</v>
      </c>
      <c r="FPK85" s="59">
        <v>44391</v>
      </c>
      <c r="FPL85" s="59" t="s">
        <v>422</v>
      </c>
      <c r="FPM85" s="59" t="s">
        <v>423</v>
      </c>
      <c r="FPN85" s="59" t="s">
        <v>424</v>
      </c>
      <c r="FPQ85" s="59">
        <v>129918</v>
      </c>
      <c r="FPR85" s="59">
        <v>9</v>
      </c>
      <c r="FPS85" s="59">
        <v>44391</v>
      </c>
      <c r="FPT85" s="59" t="s">
        <v>422</v>
      </c>
      <c r="FPU85" s="59" t="s">
        <v>423</v>
      </c>
      <c r="FPV85" s="59" t="s">
        <v>424</v>
      </c>
      <c r="FPY85" s="59">
        <v>129918</v>
      </c>
      <c r="FPZ85" s="59">
        <v>9</v>
      </c>
      <c r="FQA85" s="59">
        <v>44391</v>
      </c>
      <c r="FQB85" s="59" t="s">
        <v>422</v>
      </c>
      <c r="FQC85" s="59" t="s">
        <v>423</v>
      </c>
      <c r="FQD85" s="59" t="s">
        <v>424</v>
      </c>
      <c r="FQG85" s="59">
        <v>129918</v>
      </c>
      <c r="FQH85" s="59">
        <v>9</v>
      </c>
      <c r="FQI85" s="59">
        <v>44391</v>
      </c>
      <c r="FQJ85" s="59" t="s">
        <v>422</v>
      </c>
      <c r="FQK85" s="59" t="s">
        <v>423</v>
      </c>
      <c r="FQL85" s="59" t="s">
        <v>424</v>
      </c>
      <c r="FQO85" s="59">
        <v>129918</v>
      </c>
      <c r="FQP85" s="59">
        <v>9</v>
      </c>
      <c r="FQQ85" s="59">
        <v>44391</v>
      </c>
      <c r="FQR85" s="59" t="s">
        <v>422</v>
      </c>
      <c r="FQS85" s="59" t="s">
        <v>423</v>
      </c>
      <c r="FQT85" s="59" t="s">
        <v>424</v>
      </c>
      <c r="FQW85" s="59">
        <v>129918</v>
      </c>
      <c r="FQX85" s="59">
        <v>9</v>
      </c>
      <c r="FQY85" s="59">
        <v>44391</v>
      </c>
      <c r="FQZ85" s="59" t="s">
        <v>422</v>
      </c>
      <c r="FRA85" s="59" t="s">
        <v>423</v>
      </c>
      <c r="FRB85" s="59" t="s">
        <v>424</v>
      </c>
      <c r="FRE85" s="59">
        <v>129918</v>
      </c>
      <c r="FRF85" s="59">
        <v>9</v>
      </c>
      <c r="FRG85" s="59">
        <v>44391</v>
      </c>
      <c r="FRH85" s="59" t="s">
        <v>422</v>
      </c>
      <c r="FRI85" s="59" t="s">
        <v>423</v>
      </c>
      <c r="FRJ85" s="59" t="s">
        <v>424</v>
      </c>
      <c r="FRM85" s="59">
        <v>129918</v>
      </c>
      <c r="FRN85" s="59">
        <v>9</v>
      </c>
      <c r="FRO85" s="59">
        <v>44391</v>
      </c>
      <c r="FRP85" s="59" t="s">
        <v>422</v>
      </c>
      <c r="FRQ85" s="59" t="s">
        <v>423</v>
      </c>
      <c r="FRR85" s="59" t="s">
        <v>424</v>
      </c>
      <c r="FRU85" s="59">
        <v>129918</v>
      </c>
      <c r="FRV85" s="59">
        <v>9</v>
      </c>
      <c r="FRW85" s="59">
        <v>44391</v>
      </c>
      <c r="FRX85" s="59" t="s">
        <v>422</v>
      </c>
      <c r="FRY85" s="59" t="s">
        <v>423</v>
      </c>
      <c r="FRZ85" s="59" t="s">
        <v>424</v>
      </c>
      <c r="FSC85" s="59">
        <v>129918</v>
      </c>
      <c r="FSD85" s="59">
        <v>9</v>
      </c>
      <c r="FSE85" s="59">
        <v>44391</v>
      </c>
      <c r="FSF85" s="59" t="s">
        <v>422</v>
      </c>
      <c r="FSG85" s="59" t="s">
        <v>423</v>
      </c>
      <c r="FSH85" s="59" t="s">
        <v>424</v>
      </c>
      <c r="FSK85" s="59">
        <v>129918</v>
      </c>
      <c r="FSL85" s="59">
        <v>9</v>
      </c>
      <c r="FSM85" s="59">
        <v>44391</v>
      </c>
      <c r="FSN85" s="59" t="s">
        <v>422</v>
      </c>
      <c r="FSO85" s="59" t="s">
        <v>423</v>
      </c>
      <c r="FSP85" s="59" t="s">
        <v>424</v>
      </c>
      <c r="FSS85" s="59">
        <v>129918</v>
      </c>
      <c r="FST85" s="59">
        <v>9</v>
      </c>
      <c r="FSU85" s="59">
        <v>44391</v>
      </c>
      <c r="FSV85" s="59" t="s">
        <v>422</v>
      </c>
      <c r="FSW85" s="59" t="s">
        <v>423</v>
      </c>
      <c r="FSX85" s="59" t="s">
        <v>424</v>
      </c>
      <c r="FTA85" s="59">
        <v>129918</v>
      </c>
      <c r="FTB85" s="59">
        <v>9</v>
      </c>
      <c r="FTC85" s="59">
        <v>44391</v>
      </c>
      <c r="FTD85" s="59" t="s">
        <v>422</v>
      </c>
      <c r="FTE85" s="59" t="s">
        <v>423</v>
      </c>
      <c r="FTF85" s="59" t="s">
        <v>424</v>
      </c>
      <c r="FTI85" s="59">
        <v>129918</v>
      </c>
      <c r="FTJ85" s="59">
        <v>9</v>
      </c>
      <c r="FTK85" s="59">
        <v>44391</v>
      </c>
      <c r="FTL85" s="59" t="s">
        <v>422</v>
      </c>
      <c r="FTM85" s="59" t="s">
        <v>423</v>
      </c>
      <c r="FTN85" s="59" t="s">
        <v>424</v>
      </c>
      <c r="FTQ85" s="59">
        <v>129918</v>
      </c>
      <c r="FTR85" s="59">
        <v>9</v>
      </c>
      <c r="FTS85" s="59">
        <v>44391</v>
      </c>
      <c r="FTT85" s="59" t="s">
        <v>422</v>
      </c>
      <c r="FTU85" s="59" t="s">
        <v>423</v>
      </c>
      <c r="FTV85" s="59" t="s">
        <v>424</v>
      </c>
      <c r="FTY85" s="59">
        <v>129918</v>
      </c>
      <c r="FTZ85" s="59">
        <v>9</v>
      </c>
      <c r="FUA85" s="59">
        <v>44391</v>
      </c>
      <c r="FUB85" s="59" t="s">
        <v>422</v>
      </c>
      <c r="FUC85" s="59" t="s">
        <v>423</v>
      </c>
      <c r="FUD85" s="59" t="s">
        <v>424</v>
      </c>
      <c r="FUG85" s="59">
        <v>129918</v>
      </c>
      <c r="FUH85" s="59">
        <v>9</v>
      </c>
      <c r="FUI85" s="59">
        <v>44391</v>
      </c>
      <c r="FUJ85" s="59" t="s">
        <v>422</v>
      </c>
      <c r="FUK85" s="59" t="s">
        <v>423</v>
      </c>
      <c r="FUL85" s="59" t="s">
        <v>424</v>
      </c>
      <c r="FUO85" s="59">
        <v>129918</v>
      </c>
      <c r="FUP85" s="59">
        <v>9</v>
      </c>
      <c r="FUQ85" s="59">
        <v>44391</v>
      </c>
      <c r="FUR85" s="59" t="s">
        <v>422</v>
      </c>
      <c r="FUS85" s="59" t="s">
        <v>423</v>
      </c>
      <c r="FUT85" s="59" t="s">
        <v>424</v>
      </c>
      <c r="FUW85" s="59">
        <v>129918</v>
      </c>
      <c r="FUX85" s="59">
        <v>9</v>
      </c>
      <c r="FUY85" s="59">
        <v>44391</v>
      </c>
      <c r="FUZ85" s="59" t="s">
        <v>422</v>
      </c>
      <c r="FVA85" s="59" t="s">
        <v>423</v>
      </c>
      <c r="FVB85" s="59" t="s">
        <v>424</v>
      </c>
      <c r="FVE85" s="59">
        <v>129918</v>
      </c>
      <c r="FVF85" s="59">
        <v>9</v>
      </c>
      <c r="FVG85" s="59">
        <v>44391</v>
      </c>
      <c r="FVH85" s="59" t="s">
        <v>422</v>
      </c>
      <c r="FVI85" s="59" t="s">
        <v>423</v>
      </c>
      <c r="FVJ85" s="59" t="s">
        <v>424</v>
      </c>
      <c r="FVM85" s="59">
        <v>129918</v>
      </c>
      <c r="FVN85" s="59">
        <v>9</v>
      </c>
      <c r="FVO85" s="59">
        <v>44391</v>
      </c>
      <c r="FVP85" s="59" t="s">
        <v>422</v>
      </c>
      <c r="FVQ85" s="59" t="s">
        <v>423</v>
      </c>
      <c r="FVR85" s="59" t="s">
        <v>424</v>
      </c>
      <c r="FVU85" s="59">
        <v>129918</v>
      </c>
      <c r="FVV85" s="59">
        <v>9</v>
      </c>
      <c r="FVW85" s="59">
        <v>44391</v>
      </c>
      <c r="FVX85" s="59" t="s">
        <v>422</v>
      </c>
      <c r="FVY85" s="59" t="s">
        <v>423</v>
      </c>
      <c r="FVZ85" s="59" t="s">
        <v>424</v>
      </c>
      <c r="FWC85" s="59">
        <v>129918</v>
      </c>
      <c r="FWD85" s="59">
        <v>9</v>
      </c>
      <c r="FWE85" s="59">
        <v>44391</v>
      </c>
      <c r="FWF85" s="59" t="s">
        <v>422</v>
      </c>
      <c r="FWG85" s="59" t="s">
        <v>423</v>
      </c>
      <c r="FWH85" s="59" t="s">
        <v>424</v>
      </c>
      <c r="FWK85" s="59">
        <v>129918</v>
      </c>
      <c r="FWL85" s="59">
        <v>9</v>
      </c>
      <c r="FWM85" s="59">
        <v>44391</v>
      </c>
      <c r="FWN85" s="59" t="s">
        <v>422</v>
      </c>
      <c r="FWO85" s="59" t="s">
        <v>423</v>
      </c>
      <c r="FWP85" s="59" t="s">
        <v>424</v>
      </c>
      <c r="FWS85" s="59">
        <v>129918</v>
      </c>
      <c r="FWT85" s="59">
        <v>9</v>
      </c>
      <c r="FWU85" s="59">
        <v>44391</v>
      </c>
      <c r="FWV85" s="59" t="s">
        <v>422</v>
      </c>
      <c r="FWW85" s="59" t="s">
        <v>423</v>
      </c>
      <c r="FWX85" s="59" t="s">
        <v>424</v>
      </c>
      <c r="FXA85" s="59">
        <v>129918</v>
      </c>
      <c r="FXB85" s="59">
        <v>9</v>
      </c>
      <c r="FXC85" s="59">
        <v>44391</v>
      </c>
      <c r="FXD85" s="59" t="s">
        <v>422</v>
      </c>
      <c r="FXE85" s="59" t="s">
        <v>423</v>
      </c>
      <c r="FXF85" s="59" t="s">
        <v>424</v>
      </c>
      <c r="FXI85" s="59">
        <v>129918</v>
      </c>
      <c r="FXJ85" s="59">
        <v>9</v>
      </c>
      <c r="FXK85" s="59">
        <v>44391</v>
      </c>
      <c r="FXL85" s="59" t="s">
        <v>422</v>
      </c>
      <c r="FXM85" s="59" t="s">
        <v>423</v>
      </c>
      <c r="FXN85" s="59" t="s">
        <v>424</v>
      </c>
      <c r="FXQ85" s="59">
        <v>129918</v>
      </c>
      <c r="FXR85" s="59">
        <v>9</v>
      </c>
      <c r="FXS85" s="59">
        <v>44391</v>
      </c>
      <c r="FXT85" s="59" t="s">
        <v>422</v>
      </c>
      <c r="FXU85" s="59" t="s">
        <v>423</v>
      </c>
      <c r="FXV85" s="59" t="s">
        <v>424</v>
      </c>
      <c r="FXY85" s="59">
        <v>129918</v>
      </c>
      <c r="FXZ85" s="59">
        <v>9</v>
      </c>
      <c r="FYA85" s="59">
        <v>44391</v>
      </c>
      <c r="FYB85" s="59" t="s">
        <v>422</v>
      </c>
      <c r="FYC85" s="59" t="s">
        <v>423</v>
      </c>
      <c r="FYD85" s="59" t="s">
        <v>424</v>
      </c>
      <c r="FYG85" s="59">
        <v>129918</v>
      </c>
      <c r="FYH85" s="59">
        <v>9</v>
      </c>
      <c r="FYI85" s="59">
        <v>44391</v>
      </c>
      <c r="FYJ85" s="59" t="s">
        <v>422</v>
      </c>
      <c r="FYK85" s="59" t="s">
        <v>423</v>
      </c>
      <c r="FYL85" s="59" t="s">
        <v>424</v>
      </c>
      <c r="FYO85" s="59">
        <v>129918</v>
      </c>
      <c r="FYP85" s="59">
        <v>9</v>
      </c>
      <c r="FYQ85" s="59">
        <v>44391</v>
      </c>
      <c r="FYR85" s="59" t="s">
        <v>422</v>
      </c>
      <c r="FYS85" s="59" t="s">
        <v>423</v>
      </c>
      <c r="FYT85" s="59" t="s">
        <v>424</v>
      </c>
      <c r="FYW85" s="59">
        <v>129918</v>
      </c>
      <c r="FYX85" s="59">
        <v>9</v>
      </c>
      <c r="FYY85" s="59">
        <v>44391</v>
      </c>
      <c r="FYZ85" s="59" t="s">
        <v>422</v>
      </c>
      <c r="FZA85" s="59" t="s">
        <v>423</v>
      </c>
      <c r="FZB85" s="59" t="s">
        <v>424</v>
      </c>
      <c r="FZE85" s="59">
        <v>129918</v>
      </c>
      <c r="FZF85" s="59">
        <v>9</v>
      </c>
      <c r="FZG85" s="59">
        <v>44391</v>
      </c>
      <c r="FZH85" s="59" t="s">
        <v>422</v>
      </c>
      <c r="FZI85" s="59" t="s">
        <v>423</v>
      </c>
      <c r="FZJ85" s="59" t="s">
        <v>424</v>
      </c>
      <c r="FZM85" s="59">
        <v>129918</v>
      </c>
      <c r="FZN85" s="59">
        <v>9</v>
      </c>
      <c r="FZO85" s="59">
        <v>44391</v>
      </c>
      <c r="FZP85" s="59" t="s">
        <v>422</v>
      </c>
      <c r="FZQ85" s="59" t="s">
        <v>423</v>
      </c>
      <c r="FZR85" s="59" t="s">
        <v>424</v>
      </c>
      <c r="FZU85" s="59">
        <v>129918</v>
      </c>
      <c r="FZV85" s="59">
        <v>9</v>
      </c>
      <c r="FZW85" s="59">
        <v>44391</v>
      </c>
      <c r="FZX85" s="59" t="s">
        <v>422</v>
      </c>
      <c r="FZY85" s="59" t="s">
        <v>423</v>
      </c>
      <c r="FZZ85" s="59" t="s">
        <v>424</v>
      </c>
      <c r="GAC85" s="59">
        <v>129918</v>
      </c>
      <c r="GAD85" s="59">
        <v>9</v>
      </c>
      <c r="GAE85" s="59">
        <v>44391</v>
      </c>
      <c r="GAF85" s="59" t="s">
        <v>422</v>
      </c>
      <c r="GAG85" s="59" t="s">
        <v>423</v>
      </c>
      <c r="GAH85" s="59" t="s">
        <v>424</v>
      </c>
      <c r="GAK85" s="59">
        <v>129918</v>
      </c>
      <c r="GAL85" s="59">
        <v>9</v>
      </c>
      <c r="GAM85" s="59">
        <v>44391</v>
      </c>
      <c r="GAN85" s="59" t="s">
        <v>422</v>
      </c>
      <c r="GAO85" s="59" t="s">
        <v>423</v>
      </c>
      <c r="GAP85" s="59" t="s">
        <v>424</v>
      </c>
      <c r="GAS85" s="59">
        <v>129918</v>
      </c>
      <c r="GAT85" s="59">
        <v>9</v>
      </c>
      <c r="GAU85" s="59">
        <v>44391</v>
      </c>
      <c r="GAV85" s="59" t="s">
        <v>422</v>
      </c>
      <c r="GAW85" s="59" t="s">
        <v>423</v>
      </c>
      <c r="GAX85" s="59" t="s">
        <v>424</v>
      </c>
      <c r="GBA85" s="59">
        <v>129918</v>
      </c>
      <c r="GBB85" s="59">
        <v>9</v>
      </c>
      <c r="GBC85" s="59">
        <v>44391</v>
      </c>
      <c r="GBD85" s="59" t="s">
        <v>422</v>
      </c>
      <c r="GBE85" s="59" t="s">
        <v>423</v>
      </c>
      <c r="GBF85" s="59" t="s">
        <v>424</v>
      </c>
      <c r="GBI85" s="59">
        <v>129918</v>
      </c>
      <c r="GBJ85" s="59">
        <v>9</v>
      </c>
      <c r="GBK85" s="59">
        <v>44391</v>
      </c>
      <c r="GBL85" s="59" t="s">
        <v>422</v>
      </c>
      <c r="GBM85" s="59" t="s">
        <v>423</v>
      </c>
      <c r="GBN85" s="59" t="s">
        <v>424</v>
      </c>
      <c r="GBQ85" s="59">
        <v>129918</v>
      </c>
      <c r="GBR85" s="59">
        <v>9</v>
      </c>
      <c r="GBS85" s="59">
        <v>44391</v>
      </c>
      <c r="GBT85" s="59" t="s">
        <v>422</v>
      </c>
      <c r="GBU85" s="59" t="s">
        <v>423</v>
      </c>
      <c r="GBV85" s="59" t="s">
        <v>424</v>
      </c>
      <c r="GBY85" s="59">
        <v>129918</v>
      </c>
      <c r="GBZ85" s="59">
        <v>9</v>
      </c>
      <c r="GCA85" s="59">
        <v>44391</v>
      </c>
      <c r="GCB85" s="59" t="s">
        <v>422</v>
      </c>
      <c r="GCC85" s="59" t="s">
        <v>423</v>
      </c>
      <c r="GCD85" s="59" t="s">
        <v>424</v>
      </c>
      <c r="GCG85" s="59">
        <v>129918</v>
      </c>
      <c r="GCH85" s="59">
        <v>9</v>
      </c>
      <c r="GCI85" s="59">
        <v>44391</v>
      </c>
      <c r="GCJ85" s="59" t="s">
        <v>422</v>
      </c>
      <c r="GCK85" s="59" t="s">
        <v>423</v>
      </c>
      <c r="GCL85" s="59" t="s">
        <v>424</v>
      </c>
      <c r="GCO85" s="59">
        <v>129918</v>
      </c>
      <c r="GCP85" s="59">
        <v>9</v>
      </c>
      <c r="GCQ85" s="59">
        <v>44391</v>
      </c>
      <c r="GCR85" s="59" t="s">
        <v>422</v>
      </c>
      <c r="GCS85" s="59" t="s">
        <v>423</v>
      </c>
      <c r="GCT85" s="59" t="s">
        <v>424</v>
      </c>
      <c r="GCW85" s="59">
        <v>129918</v>
      </c>
      <c r="GCX85" s="59">
        <v>9</v>
      </c>
      <c r="GCY85" s="59">
        <v>44391</v>
      </c>
      <c r="GCZ85" s="59" t="s">
        <v>422</v>
      </c>
      <c r="GDA85" s="59" t="s">
        <v>423</v>
      </c>
      <c r="GDB85" s="59" t="s">
        <v>424</v>
      </c>
      <c r="GDE85" s="59">
        <v>129918</v>
      </c>
      <c r="GDF85" s="59">
        <v>9</v>
      </c>
      <c r="GDG85" s="59">
        <v>44391</v>
      </c>
      <c r="GDH85" s="59" t="s">
        <v>422</v>
      </c>
      <c r="GDI85" s="59" t="s">
        <v>423</v>
      </c>
      <c r="GDJ85" s="59" t="s">
        <v>424</v>
      </c>
      <c r="GDM85" s="59">
        <v>129918</v>
      </c>
      <c r="GDN85" s="59">
        <v>9</v>
      </c>
      <c r="GDO85" s="59">
        <v>44391</v>
      </c>
      <c r="GDP85" s="59" t="s">
        <v>422</v>
      </c>
      <c r="GDQ85" s="59" t="s">
        <v>423</v>
      </c>
      <c r="GDR85" s="59" t="s">
        <v>424</v>
      </c>
      <c r="GDU85" s="59">
        <v>129918</v>
      </c>
      <c r="GDV85" s="59">
        <v>9</v>
      </c>
      <c r="GDW85" s="59">
        <v>44391</v>
      </c>
      <c r="GDX85" s="59" t="s">
        <v>422</v>
      </c>
      <c r="GDY85" s="59" t="s">
        <v>423</v>
      </c>
      <c r="GDZ85" s="59" t="s">
        <v>424</v>
      </c>
      <c r="GEC85" s="59">
        <v>129918</v>
      </c>
      <c r="GED85" s="59">
        <v>9</v>
      </c>
      <c r="GEE85" s="59">
        <v>44391</v>
      </c>
      <c r="GEF85" s="59" t="s">
        <v>422</v>
      </c>
      <c r="GEG85" s="59" t="s">
        <v>423</v>
      </c>
      <c r="GEH85" s="59" t="s">
        <v>424</v>
      </c>
      <c r="GEK85" s="59">
        <v>129918</v>
      </c>
      <c r="GEL85" s="59">
        <v>9</v>
      </c>
      <c r="GEM85" s="59">
        <v>44391</v>
      </c>
      <c r="GEN85" s="59" t="s">
        <v>422</v>
      </c>
      <c r="GEO85" s="59" t="s">
        <v>423</v>
      </c>
      <c r="GEP85" s="59" t="s">
        <v>424</v>
      </c>
      <c r="GES85" s="59">
        <v>129918</v>
      </c>
      <c r="GET85" s="59">
        <v>9</v>
      </c>
      <c r="GEU85" s="59">
        <v>44391</v>
      </c>
      <c r="GEV85" s="59" t="s">
        <v>422</v>
      </c>
      <c r="GEW85" s="59" t="s">
        <v>423</v>
      </c>
      <c r="GEX85" s="59" t="s">
        <v>424</v>
      </c>
      <c r="GFA85" s="59">
        <v>129918</v>
      </c>
      <c r="GFB85" s="59">
        <v>9</v>
      </c>
      <c r="GFC85" s="59">
        <v>44391</v>
      </c>
      <c r="GFD85" s="59" t="s">
        <v>422</v>
      </c>
      <c r="GFE85" s="59" t="s">
        <v>423</v>
      </c>
      <c r="GFF85" s="59" t="s">
        <v>424</v>
      </c>
      <c r="GFI85" s="59">
        <v>129918</v>
      </c>
      <c r="GFJ85" s="59">
        <v>9</v>
      </c>
      <c r="GFK85" s="59">
        <v>44391</v>
      </c>
      <c r="GFL85" s="59" t="s">
        <v>422</v>
      </c>
      <c r="GFM85" s="59" t="s">
        <v>423</v>
      </c>
      <c r="GFN85" s="59" t="s">
        <v>424</v>
      </c>
      <c r="GFQ85" s="59">
        <v>129918</v>
      </c>
      <c r="GFR85" s="59">
        <v>9</v>
      </c>
      <c r="GFS85" s="59">
        <v>44391</v>
      </c>
      <c r="GFT85" s="59" t="s">
        <v>422</v>
      </c>
      <c r="GFU85" s="59" t="s">
        <v>423</v>
      </c>
      <c r="GFV85" s="59" t="s">
        <v>424</v>
      </c>
      <c r="GFY85" s="59">
        <v>129918</v>
      </c>
      <c r="GFZ85" s="59">
        <v>9</v>
      </c>
      <c r="GGA85" s="59">
        <v>44391</v>
      </c>
      <c r="GGB85" s="59" t="s">
        <v>422</v>
      </c>
      <c r="GGC85" s="59" t="s">
        <v>423</v>
      </c>
      <c r="GGD85" s="59" t="s">
        <v>424</v>
      </c>
      <c r="GGG85" s="59">
        <v>129918</v>
      </c>
      <c r="GGH85" s="59">
        <v>9</v>
      </c>
      <c r="GGI85" s="59">
        <v>44391</v>
      </c>
      <c r="GGJ85" s="59" t="s">
        <v>422</v>
      </c>
      <c r="GGK85" s="59" t="s">
        <v>423</v>
      </c>
      <c r="GGL85" s="59" t="s">
        <v>424</v>
      </c>
      <c r="GGO85" s="59">
        <v>129918</v>
      </c>
      <c r="GGP85" s="59">
        <v>9</v>
      </c>
      <c r="GGQ85" s="59">
        <v>44391</v>
      </c>
      <c r="GGR85" s="59" t="s">
        <v>422</v>
      </c>
      <c r="GGS85" s="59" t="s">
        <v>423</v>
      </c>
      <c r="GGT85" s="59" t="s">
        <v>424</v>
      </c>
      <c r="GGW85" s="59">
        <v>129918</v>
      </c>
      <c r="GGX85" s="59">
        <v>9</v>
      </c>
      <c r="GGY85" s="59">
        <v>44391</v>
      </c>
      <c r="GGZ85" s="59" t="s">
        <v>422</v>
      </c>
      <c r="GHA85" s="59" t="s">
        <v>423</v>
      </c>
      <c r="GHB85" s="59" t="s">
        <v>424</v>
      </c>
      <c r="GHE85" s="59">
        <v>129918</v>
      </c>
      <c r="GHF85" s="59">
        <v>9</v>
      </c>
      <c r="GHG85" s="59">
        <v>44391</v>
      </c>
      <c r="GHH85" s="59" t="s">
        <v>422</v>
      </c>
      <c r="GHI85" s="59" t="s">
        <v>423</v>
      </c>
      <c r="GHJ85" s="59" t="s">
        <v>424</v>
      </c>
      <c r="GHM85" s="59">
        <v>129918</v>
      </c>
      <c r="GHN85" s="59">
        <v>9</v>
      </c>
      <c r="GHO85" s="59">
        <v>44391</v>
      </c>
      <c r="GHP85" s="59" t="s">
        <v>422</v>
      </c>
      <c r="GHQ85" s="59" t="s">
        <v>423</v>
      </c>
      <c r="GHR85" s="59" t="s">
        <v>424</v>
      </c>
      <c r="GHU85" s="59">
        <v>129918</v>
      </c>
      <c r="GHV85" s="59">
        <v>9</v>
      </c>
      <c r="GHW85" s="59">
        <v>44391</v>
      </c>
      <c r="GHX85" s="59" t="s">
        <v>422</v>
      </c>
      <c r="GHY85" s="59" t="s">
        <v>423</v>
      </c>
      <c r="GHZ85" s="59" t="s">
        <v>424</v>
      </c>
      <c r="GIC85" s="59">
        <v>129918</v>
      </c>
      <c r="GID85" s="59">
        <v>9</v>
      </c>
      <c r="GIE85" s="59">
        <v>44391</v>
      </c>
      <c r="GIF85" s="59" t="s">
        <v>422</v>
      </c>
      <c r="GIG85" s="59" t="s">
        <v>423</v>
      </c>
      <c r="GIH85" s="59" t="s">
        <v>424</v>
      </c>
      <c r="GIK85" s="59">
        <v>129918</v>
      </c>
      <c r="GIL85" s="59">
        <v>9</v>
      </c>
      <c r="GIM85" s="59">
        <v>44391</v>
      </c>
      <c r="GIN85" s="59" t="s">
        <v>422</v>
      </c>
      <c r="GIO85" s="59" t="s">
        <v>423</v>
      </c>
      <c r="GIP85" s="59" t="s">
        <v>424</v>
      </c>
      <c r="GIS85" s="59">
        <v>129918</v>
      </c>
      <c r="GIT85" s="59">
        <v>9</v>
      </c>
      <c r="GIU85" s="59">
        <v>44391</v>
      </c>
      <c r="GIV85" s="59" t="s">
        <v>422</v>
      </c>
      <c r="GIW85" s="59" t="s">
        <v>423</v>
      </c>
      <c r="GIX85" s="59" t="s">
        <v>424</v>
      </c>
      <c r="GJA85" s="59">
        <v>129918</v>
      </c>
      <c r="GJB85" s="59">
        <v>9</v>
      </c>
      <c r="GJC85" s="59">
        <v>44391</v>
      </c>
      <c r="GJD85" s="59" t="s">
        <v>422</v>
      </c>
      <c r="GJE85" s="59" t="s">
        <v>423</v>
      </c>
      <c r="GJF85" s="59" t="s">
        <v>424</v>
      </c>
      <c r="GJI85" s="59">
        <v>129918</v>
      </c>
      <c r="GJJ85" s="59">
        <v>9</v>
      </c>
      <c r="GJK85" s="59">
        <v>44391</v>
      </c>
      <c r="GJL85" s="59" t="s">
        <v>422</v>
      </c>
      <c r="GJM85" s="59" t="s">
        <v>423</v>
      </c>
      <c r="GJN85" s="59" t="s">
        <v>424</v>
      </c>
      <c r="GJQ85" s="59">
        <v>129918</v>
      </c>
      <c r="GJR85" s="59">
        <v>9</v>
      </c>
      <c r="GJS85" s="59">
        <v>44391</v>
      </c>
      <c r="GJT85" s="59" t="s">
        <v>422</v>
      </c>
      <c r="GJU85" s="59" t="s">
        <v>423</v>
      </c>
      <c r="GJV85" s="59" t="s">
        <v>424</v>
      </c>
      <c r="GJY85" s="59">
        <v>129918</v>
      </c>
      <c r="GJZ85" s="59">
        <v>9</v>
      </c>
      <c r="GKA85" s="59">
        <v>44391</v>
      </c>
      <c r="GKB85" s="59" t="s">
        <v>422</v>
      </c>
      <c r="GKC85" s="59" t="s">
        <v>423</v>
      </c>
      <c r="GKD85" s="59" t="s">
        <v>424</v>
      </c>
      <c r="GKG85" s="59">
        <v>129918</v>
      </c>
      <c r="GKH85" s="59">
        <v>9</v>
      </c>
      <c r="GKI85" s="59">
        <v>44391</v>
      </c>
      <c r="GKJ85" s="59" t="s">
        <v>422</v>
      </c>
      <c r="GKK85" s="59" t="s">
        <v>423</v>
      </c>
      <c r="GKL85" s="59" t="s">
        <v>424</v>
      </c>
      <c r="GKO85" s="59">
        <v>129918</v>
      </c>
      <c r="GKP85" s="59">
        <v>9</v>
      </c>
      <c r="GKQ85" s="59">
        <v>44391</v>
      </c>
      <c r="GKR85" s="59" t="s">
        <v>422</v>
      </c>
      <c r="GKS85" s="59" t="s">
        <v>423</v>
      </c>
      <c r="GKT85" s="59" t="s">
        <v>424</v>
      </c>
      <c r="GKW85" s="59">
        <v>129918</v>
      </c>
      <c r="GKX85" s="59">
        <v>9</v>
      </c>
      <c r="GKY85" s="59">
        <v>44391</v>
      </c>
      <c r="GKZ85" s="59" t="s">
        <v>422</v>
      </c>
      <c r="GLA85" s="59" t="s">
        <v>423</v>
      </c>
      <c r="GLB85" s="59" t="s">
        <v>424</v>
      </c>
      <c r="GLE85" s="59">
        <v>129918</v>
      </c>
      <c r="GLF85" s="59">
        <v>9</v>
      </c>
      <c r="GLG85" s="59">
        <v>44391</v>
      </c>
      <c r="GLH85" s="59" t="s">
        <v>422</v>
      </c>
      <c r="GLI85" s="59" t="s">
        <v>423</v>
      </c>
      <c r="GLJ85" s="59" t="s">
        <v>424</v>
      </c>
      <c r="GLM85" s="59">
        <v>129918</v>
      </c>
      <c r="GLN85" s="59">
        <v>9</v>
      </c>
      <c r="GLO85" s="59">
        <v>44391</v>
      </c>
      <c r="GLP85" s="59" t="s">
        <v>422</v>
      </c>
      <c r="GLQ85" s="59" t="s">
        <v>423</v>
      </c>
      <c r="GLR85" s="59" t="s">
        <v>424</v>
      </c>
      <c r="GLU85" s="59">
        <v>129918</v>
      </c>
      <c r="GLV85" s="59">
        <v>9</v>
      </c>
      <c r="GLW85" s="59">
        <v>44391</v>
      </c>
      <c r="GLX85" s="59" t="s">
        <v>422</v>
      </c>
      <c r="GLY85" s="59" t="s">
        <v>423</v>
      </c>
      <c r="GLZ85" s="59" t="s">
        <v>424</v>
      </c>
      <c r="GMC85" s="59">
        <v>129918</v>
      </c>
      <c r="GMD85" s="59">
        <v>9</v>
      </c>
      <c r="GME85" s="59">
        <v>44391</v>
      </c>
      <c r="GMF85" s="59" t="s">
        <v>422</v>
      </c>
      <c r="GMG85" s="59" t="s">
        <v>423</v>
      </c>
      <c r="GMH85" s="59" t="s">
        <v>424</v>
      </c>
      <c r="GMK85" s="59">
        <v>129918</v>
      </c>
      <c r="GML85" s="59">
        <v>9</v>
      </c>
      <c r="GMM85" s="59">
        <v>44391</v>
      </c>
      <c r="GMN85" s="59" t="s">
        <v>422</v>
      </c>
      <c r="GMO85" s="59" t="s">
        <v>423</v>
      </c>
      <c r="GMP85" s="59" t="s">
        <v>424</v>
      </c>
      <c r="GMS85" s="59">
        <v>129918</v>
      </c>
      <c r="GMT85" s="59">
        <v>9</v>
      </c>
      <c r="GMU85" s="59">
        <v>44391</v>
      </c>
      <c r="GMV85" s="59" t="s">
        <v>422</v>
      </c>
      <c r="GMW85" s="59" t="s">
        <v>423</v>
      </c>
      <c r="GMX85" s="59" t="s">
        <v>424</v>
      </c>
      <c r="GNA85" s="59">
        <v>129918</v>
      </c>
      <c r="GNB85" s="59">
        <v>9</v>
      </c>
      <c r="GNC85" s="59">
        <v>44391</v>
      </c>
      <c r="GND85" s="59" t="s">
        <v>422</v>
      </c>
      <c r="GNE85" s="59" t="s">
        <v>423</v>
      </c>
      <c r="GNF85" s="59" t="s">
        <v>424</v>
      </c>
      <c r="GNI85" s="59">
        <v>129918</v>
      </c>
      <c r="GNJ85" s="59">
        <v>9</v>
      </c>
      <c r="GNK85" s="59">
        <v>44391</v>
      </c>
      <c r="GNL85" s="59" t="s">
        <v>422</v>
      </c>
      <c r="GNM85" s="59" t="s">
        <v>423</v>
      </c>
      <c r="GNN85" s="59" t="s">
        <v>424</v>
      </c>
      <c r="GNQ85" s="59">
        <v>129918</v>
      </c>
      <c r="GNR85" s="59">
        <v>9</v>
      </c>
      <c r="GNS85" s="59">
        <v>44391</v>
      </c>
      <c r="GNT85" s="59" t="s">
        <v>422</v>
      </c>
      <c r="GNU85" s="59" t="s">
        <v>423</v>
      </c>
      <c r="GNV85" s="59" t="s">
        <v>424</v>
      </c>
      <c r="GNY85" s="59">
        <v>129918</v>
      </c>
      <c r="GNZ85" s="59">
        <v>9</v>
      </c>
      <c r="GOA85" s="59">
        <v>44391</v>
      </c>
      <c r="GOB85" s="59" t="s">
        <v>422</v>
      </c>
      <c r="GOC85" s="59" t="s">
        <v>423</v>
      </c>
      <c r="GOD85" s="59" t="s">
        <v>424</v>
      </c>
      <c r="GOG85" s="59">
        <v>129918</v>
      </c>
      <c r="GOH85" s="59">
        <v>9</v>
      </c>
      <c r="GOI85" s="59">
        <v>44391</v>
      </c>
      <c r="GOJ85" s="59" t="s">
        <v>422</v>
      </c>
      <c r="GOK85" s="59" t="s">
        <v>423</v>
      </c>
      <c r="GOL85" s="59" t="s">
        <v>424</v>
      </c>
      <c r="GOO85" s="59">
        <v>129918</v>
      </c>
      <c r="GOP85" s="59">
        <v>9</v>
      </c>
      <c r="GOQ85" s="59">
        <v>44391</v>
      </c>
      <c r="GOR85" s="59" t="s">
        <v>422</v>
      </c>
      <c r="GOS85" s="59" t="s">
        <v>423</v>
      </c>
      <c r="GOT85" s="59" t="s">
        <v>424</v>
      </c>
      <c r="GOW85" s="59">
        <v>129918</v>
      </c>
      <c r="GOX85" s="59">
        <v>9</v>
      </c>
      <c r="GOY85" s="59">
        <v>44391</v>
      </c>
      <c r="GOZ85" s="59" t="s">
        <v>422</v>
      </c>
      <c r="GPA85" s="59" t="s">
        <v>423</v>
      </c>
      <c r="GPB85" s="59" t="s">
        <v>424</v>
      </c>
      <c r="GPE85" s="59">
        <v>129918</v>
      </c>
      <c r="GPF85" s="59">
        <v>9</v>
      </c>
      <c r="GPG85" s="59">
        <v>44391</v>
      </c>
      <c r="GPH85" s="59" t="s">
        <v>422</v>
      </c>
      <c r="GPI85" s="59" t="s">
        <v>423</v>
      </c>
      <c r="GPJ85" s="59" t="s">
        <v>424</v>
      </c>
      <c r="GPM85" s="59">
        <v>129918</v>
      </c>
      <c r="GPN85" s="59">
        <v>9</v>
      </c>
      <c r="GPO85" s="59">
        <v>44391</v>
      </c>
      <c r="GPP85" s="59" t="s">
        <v>422</v>
      </c>
      <c r="GPQ85" s="59" t="s">
        <v>423</v>
      </c>
      <c r="GPR85" s="59" t="s">
        <v>424</v>
      </c>
      <c r="GPU85" s="59">
        <v>129918</v>
      </c>
      <c r="GPV85" s="59">
        <v>9</v>
      </c>
      <c r="GPW85" s="59">
        <v>44391</v>
      </c>
      <c r="GPX85" s="59" t="s">
        <v>422</v>
      </c>
      <c r="GPY85" s="59" t="s">
        <v>423</v>
      </c>
      <c r="GPZ85" s="59" t="s">
        <v>424</v>
      </c>
      <c r="GQC85" s="59">
        <v>129918</v>
      </c>
      <c r="GQD85" s="59">
        <v>9</v>
      </c>
      <c r="GQE85" s="59">
        <v>44391</v>
      </c>
      <c r="GQF85" s="59" t="s">
        <v>422</v>
      </c>
      <c r="GQG85" s="59" t="s">
        <v>423</v>
      </c>
      <c r="GQH85" s="59" t="s">
        <v>424</v>
      </c>
      <c r="GQK85" s="59">
        <v>129918</v>
      </c>
      <c r="GQL85" s="59">
        <v>9</v>
      </c>
      <c r="GQM85" s="59">
        <v>44391</v>
      </c>
      <c r="GQN85" s="59" t="s">
        <v>422</v>
      </c>
      <c r="GQO85" s="59" t="s">
        <v>423</v>
      </c>
      <c r="GQP85" s="59" t="s">
        <v>424</v>
      </c>
      <c r="GQS85" s="59">
        <v>129918</v>
      </c>
      <c r="GQT85" s="59">
        <v>9</v>
      </c>
      <c r="GQU85" s="59">
        <v>44391</v>
      </c>
      <c r="GQV85" s="59" t="s">
        <v>422</v>
      </c>
      <c r="GQW85" s="59" t="s">
        <v>423</v>
      </c>
      <c r="GQX85" s="59" t="s">
        <v>424</v>
      </c>
      <c r="GRA85" s="59">
        <v>129918</v>
      </c>
      <c r="GRB85" s="59">
        <v>9</v>
      </c>
      <c r="GRC85" s="59">
        <v>44391</v>
      </c>
      <c r="GRD85" s="59" t="s">
        <v>422</v>
      </c>
      <c r="GRE85" s="59" t="s">
        <v>423</v>
      </c>
      <c r="GRF85" s="59" t="s">
        <v>424</v>
      </c>
      <c r="GRI85" s="59">
        <v>129918</v>
      </c>
      <c r="GRJ85" s="59">
        <v>9</v>
      </c>
      <c r="GRK85" s="59">
        <v>44391</v>
      </c>
      <c r="GRL85" s="59" t="s">
        <v>422</v>
      </c>
      <c r="GRM85" s="59" t="s">
        <v>423</v>
      </c>
      <c r="GRN85" s="59" t="s">
        <v>424</v>
      </c>
      <c r="GRQ85" s="59">
        <v>129918</v>
      </c>
      <c r="GRR85" s="59">
        <v>9</v>
      </c>
      <c r="GRS85" s="59">
        <v>44391</v>
      </c>
      <c r="GRT85" s="59" t="s">
        <v>422</v>
      </c>
      <c r="GRU85" s="59" t="s">
        <v>423</v>
      </c>
      <c r="GRV85" s="59" t="s">
        <v>424</v>
      </c>
      <c r="GRY85" s="59">
        <v>129918</v>
      </c>
      <c r="GRZ85" s="59">
        <v>9</v>
      </c>
      <c r="GSA85" s="59">
        <v>44391</v>
      </c>
      <c r="GSB85" s="59" t="s">
        <v>422</v>
      </c>
      <c r="GSC85" s="59" t="s">
        <v>423</v>
      </c>
      <c r="GSD85" s="59" t="s">
        <v>424</v>
      </c>
      <c r="GSG85" s="59">
        <v>129918</v>
      </c>
      <c r="GSH85" s="59">
        <v>9</v>
      </c>
      <c r="GSI85" s="59">
        <v>44391</v>
      </c>
      <c r="GSJ85" s="59" t="s">
        <v>422</v>
      </c>
      <c r="GSK85" s="59" t="s">
        <v>423</v>
      </c>
      <c r="GSL85" s="59" t="s">
        <v>424</v>
      </c>
      <c r="GSO85" s="59">
        <v>129918</v>
      </c>
      <c r="GSP85" s="59">
        <v>9</v>
      </c>
      <c r="GSQ85" s="59">
        <v>44391</v>
      </c>
      <c r="GSR85" s="59" t="s">
        <v>422</v>
      </c>
      <c r="GSS85" s="59" t="s">
        <v>423</v>
      </c>
      <c r="GST85" s="59" t="s">
        <v>424</v>
      </c>
      <c r="GSW85" s="59">
        <v>129918</v>
      </c>
      <c r="GSX85" s="59">
        <v>9</v>
      </c>
      <c r="GSY85" s="59">
        <v>44391</v>
      </c>
      <c r="GSZ85" s="59" t="s">
        <v>422</v>
      </c>
      <c r="GTA85" s="59" t="s">
        <v>423</v>
      </c>
      <c r="GTB85" s="59" t="s">
        <v>424</v>
      </c>
      <c r="GTE85" s="59">
        <v>129918</v>
      </c>
      <c r="GTF85" s="59">
        <v>9</v>
      </c>
      <c r="GTG85" s="59">
        <v>44391</v>
      </c>
      <c r="GTH85" s="59" t="s">
        <v>422</v>
      </c>
      <c r="GTI85" s="59" t="s">
        <v>423</v>
      </c>
      <c r="GTJ85" s="59" t="s">
        <v>424</v>
      </c>
      <c r="GTM85" s="59">
        <v>129918</v>
      </c>
      <c r="GTN85" s="59">
        <v>9</v>
      </c>
      <c r="GTO85" s="59">
        <v>44391</v>
      </c>
      <c r="GTP85" s="59" t="s">
        <v>422</v>
      </c>
      <c r="GTQ85" s="59" t="s">
        <v>423</v>
      </c>
      <c r="GTR85" s="59" t="s">
        <v>424</v>
      </c>
      <c r="GTU85" s="59">
        <v>129918</v>
      </c>
      <c r="GTV85" s="59">
        <v>9</v>
      </c>
      <c r="GTW85" s="59">
        <v>44391</v>
      </c>
      <c r="GTX85" s="59" t="s">
        <v>422</v>
      </c>
      <c r="GTY85" s="59" t="s">
        <v>423</v>
      </c>
      <c r="GTZ85" s="59" t="s">
        <v>424</v>
      </c>
      <c r="GUC85" s="59">
        <v>129918</v>
      </c>
      <c r="GUD85" s="59">
        <v>9</v>
      </c>
      <c r="GUE85" s="59">
        <v>44391</v>
      </c>
      <c r="GUF85" s="59" t="s">
        <v>422</v>
      </c>
      <c r="GUG85" s="59" t="s">
        <v>423</v>
      </c>
      <c r="GUH85" s="59" t="s">
        <v>424</v>
      </c>
      <c r="GUK85" s="59">
        <v>129918</v>
      </c>
      <c r="GUL85" s="59">
        <v>9</v>
      </c>
      <c r="GUM85" s="59">
        <v>44391</v>
      </c>
      <c r="GUN85" s="59" t="s">
        <v>422</v>
      </c>
      <c r="GUO85" s="59" t="s">
        <v>423</v>
      </c>
      <c r="GUP85" s="59" t="s">
        <v>424</v>
      </c>
      <c r="GUS85" s="59">
        <v>129918</v>
      </c>
      <c r="GUT85" s="59">
        <v>9</v>
      </c>
      <c r="GUU85" s="59">
        <v>44391</v>
      </c>
      <c r="GUV85" s="59" t="s">
        <v>422</v>
      </c>
      <c r="GUW85" s="59" t="s">
        <v>423</v>
      </c>
      <c r="GUX85" s="59" t="s">
        <v>424</v>
      </c>
      <c r="GVA85" s="59">
        <v>129918</v>
      </c>
      <c r="GVB85" s="59">
        <v>9</v>
      </c>
      <c r="GVC85" s="59">
        <v>44391</v>
      </c>
      <c r="GVD85" s="59" t="s">
        <v>422</v>
      </c>
      <c r="GVE85" s="59" t="s">
        <v>423</v>
      </c>
      <c r="GVF85" s="59" t="s">
        <v>424</v>
      </c>
      <c r="GVI85" s="59">
        <v>129918</v>
      </c>
      <c r="GVJ85" s="59">
        <v>9</v>
      </c>
      <c r="GVK85" s="59">
        <v>44391</v>
      </c>
      <c r="GVL85" s="59" t="s">
        <v>422</v>
      </c>
      <c r="GVM85" s="59" t="s">
        <v>423</v>
      </c>
      <c r="GVN85" s="59" t="s">
        <v>424</v>
      </c>
      <c r="GVQ85" s="59">
        <v>129918</v>
      </c>
      <c r="GVR85" s="59">
        <v>9</v>
      </c>
      <c r="GVS85" s="59">
        <v>44391</v>
      </c>
      <c r="GVT85" s="59" t="s">
        <v>422</v>
      </c>
      <c r="GVU85" s="59" t="s">
        <v>423</v>
      </c>
      <c r="GVV85" s="59" t="s">
        <v>424</v>
      </c>
      <c r="GVY85" s="59">
        <v>129918</v>
      </c>
      <c r="GVZ85" s="59">
        <v>9</v>
      </c>
      <c r="GWA85" s="59">
        <v>44391</v>
      </c>
      <c r="GWB85" s="59" t="s">
        <v>422</v>
      </c>
      <c r="GWC85" s="59" t="s">
        <v>423</v>
      </c>
      <c r="GWD85" s="59" t="s">
        <v>424</v>
      </c>
      <c r="GWG85" s="59">
        <v>129918</v>
      </c>
      <c r="GWH85" s="59">
        <v>9</v>
      </c>
      <c r="GWI85" s="59">
        <v>44391</v>
      </c>
      <c r="GWJ85" s="59" t="s">
        <v>422</v>
      </c>
      <c r="GWK85" s="59" t="s">
        <v>423</v>
      </c>
      <c r="GWL85" s="59" t="s">
        <v>424</v>
      </c>
      <c r="GWO85" s="59">
        <v>129918</v>
      </c>
      <c r="GWP85" s="59">
        <v>9</v>
      </c>
      <c r="GWQ85" s="59">
        <v>44391</v>
      </c>
      <c r="GWR85" s="59" t="s">
        <v>422</v>
      </c>
      <c r="GWS85" s="59" t="s">
        <v>423</v>
      </c>
      <c r="GWT85" s="59" t="s">
        <v>424</v>
      </c>
      <c r="GWW85" s="59">
        <v>129918</v>
      </c>
      <c r="GWX85" s="59">
        <v>9</v>
      </c>
      <c r="GWY85" s="59">
        <v>44391</v>
      </c>
      <c r="GWZ85" s="59" t="s">
        <v>422</v>
      </c>
      <c r="GXA85" s="59" t="s">
        <v>423</v>
      </c>
      <c r="GXB85" s="59" t="s">
        <v>424</v>
      </c>
      <c r="GXE85" s="59">
        <v>129918</v>
      </c>
      <c r="GXF85" s="59">
        <v>9</v>
      </c>
      <c r="GXG85" s="59">
        <v>44391</v>
      </c>
      <c r="GXH85" s="59" t="s">
        <v>422</v>
      </c>
      <c r="GXI85" s="59" t="s">
        <v>423</v>
      </c>
      <c r="GXJ85" s="59" t="s">
        <v>424</v>
      </c>
      <c r="GXM85" s="59">
        <v>129918</v>
      </c>
      <c r="GXN85" s="59">
        <v>9</v>
      </c>
      <c r="GXO85" s="59">
        <v>44391</v>
      </c>
      <c r="GXP85" s="59" t="s">
        <v>422</v>
      </c>
      <c r="GXQ85" s="59" t="s">
        <v>423</v>
      </c>
      <c r="GXR85" s="59" t="s">
        <v>424</v>
      </c>
      <c r="GXU85" s="59">
        <v>129918</v>
      </c>
      <c r="GXV85" s="59">
        <v>9</v>
      </c>
      <c r="GXW85" s="59">
        <v>44391</v>
      </c>
      <c r="GXX85" s="59" t="s">
        <v>422</v>
      </c>
      <c r="GXY85" s="59" t="s">
        <v>423</v>
      </c>
      <c r="GXZ85" s="59" t="s">
        <v>424</v>
      </c>
      <c r="GYC85" s="59">
        <v>129918</v>
      </c>
      <c r="GYD85" s="59">
        <v>9</v>
      </c>
      <c r="GYE85" s="59">
        <v>44391</v>
      </c>
      <c r="GYF85" s="59" t="s">
        <v>422</v>
      </c>
      <c r="GYG85" s="59" t="s">
        <v>423</v>
      </c>
      <c r="GYH85" s="59" t="s">
        <v>424</v>
      </c>
      <c r="GYK85" s="59">
        <v>129918</v>
      </c>
      <c r="GYL85" s="59">
        <v>9</v>
      </c>
      <c r="GYM85" s="59">
        <v>44391</v>
      </c>
      <c r="GYN85" s="59" t="s">
        <v>422</v>
      </c>
      <c r="GYO85" s="59" t="s">
        <v>423</v>
      </c>
      <c r="GYP85" s="59" t="s">
        <v>424</v>
      </c>
      <c r="GYS85" s="59">
        <v>129918</v>
      </c>
      <c r="GYT85" s="59">
        <v>9</v>
      </c>
      <c r="GYU85" s="59">
        <v>44391</v>
      </c>
      <c r="GYV85" s="59" t="s">
        <v>422</v>
      </c>
      <c r="GYW85" s="59" t="s">
        <v>423</v>
      </c>
      <c r="GYX85" s="59" t="s">
        <v>424</v>
      </c>
      <c r="GZA85" s="59">
        <v>129918</v>
      </c>
      <c r="GZB85" s="59">
        <v>9</v>
      </c>
      <c r="GZC85" s="59">
        <v>44391</v>
      </c>
      <c r="GZD85" s="59" t="s">
        <v>422</v>
      </c>
      <c r="GZE85" s="59" t="s">
        <v>423</v>
      </c>
      <c r="GZF85" s="59" t="s">
        <v>424</v>
      </c>
      <c r="GZI85" s="59">
        <v>129918</v>
      </c>
      <c r="GZJ85" s="59">
        <v>9</v>
      </c>
      <c r="GZK85" s="59">
        <v>44391</v>
      </c>
      <c r="GZL85" s="59" t="s">
        <v>422</v>
      </c>
      <c r="GZM85" s="59" t="s">
        <v>423</v>
      </c>
      <c r="GZN85" s="59" t="s">
        <v>424</v>
      </c>
      <c r="GZQ85" s="59">
        <v>129918</v>
      </c>
      <c r="GZR85" s="59">
        <v>9</v>
      </c>
      <c r="GZS85" s="59">
        <v>44391</v>
      </c>
      <c r="GZT85" s="59" t="s">
        <v>422</v>
      </c>
      <c r="GZU85" s="59" t="s">
        <v>423</v>
      </c>
      <c r="GZV85" s="59" t="s">
        <v>424</v>
      </c>
      <c r="GZY85" s="59">
        <v>129918</v>
      </c>
      <c r="GZZ85" s="59">
        <v>9</v>
      </c>
      <c r="HAA85" s="59">
        <v>44391</v>
      </c>
      <c r="HAB85" s="59" t="s">
        <v>422</v>
      </c>
      <c r="HAC85" s="59" t="s">
        <v>423</v>
      </c>
      <c r="HAD85" s="59" t="s">
        <v>424</v>
      </c>
      <c r="HAG85" s="59">
        <v>129918</v>
      </c>
      <c r="HAH85" s="59">
        <v>9</v>
      </c>
      <c r="HAI85" s="59">
        <v>44391</v>
      </c>
      <c r="HAJ85" s="59" t="s">
        <v>422</v>
      </c>
      <c r="HAK85" s="59" t="s">
        <v>423</v>
      </c>
      <c r="HAL85" s="59" t="s">
        <v>424</v>
      </c>
      <c r="HAO85" s="59">
        <v>129918</v>
      </c>
      <c r="HAP85" s="59">
        <v>9</v>
      </c>
      <c r="HAQ85" s="59">
        <v>44391</v>
      </c>
      <c r="HAR85" s="59" t="s">
        <v>422</v>
      </c>
      <c r="HAS85" s="59" t="s">
        <v>423</v>
      </c>
      <c r="HAT85" s="59" t="s">
        <v>424</v>
      </c>
      <c r="HAW85" s="59">
        <v>129918</v>
      </c>
      <c r="HAX85" s="59">
        <v>9</v>
      </c>
      <c r="HAY85" s="59">
        <v>44391</v>
      </c>
      <c r="HAZ85" s="59" t="s">
        <v>422</v>
      </c>
      <c r="HBA85" s="59" t="s">
        <v>423</v>
      </c>
      <c r="HBB85" s="59" t="s">
        <v>424</v>
      </c>
      <c r="HBE85" s="59">
        <v>129918</v>
      </c>
      <c r="HBF85" s="59">
        <v>9</v>
      </c>
      <c r="HBG85" s="59">
        <v>44391</v>
      </c>
      <c r="HBH85" s="59" t="s">
        <v>422</v>
      </c>
      <c r="HBI85" s="59" t="s">
        <v>423</v>
      </c>
      <c r="HBJ85" s="59" t="s">
        <v>424</v>
      </c>
      <c r="HBM85" s="59">
        <v>129918</v>
      </c>
      <c r="HBN85" s="59">
        <v>9</v>
      </c>
      <c r="HBO85" s="59">
        <v>44391</v>
      </c>
      <c r="HBP85" s="59" t="s">
        <v>422</v>
      </c>
      <c r="HBQ85" s="59" t="s">
        <v>423</v>
      </c>
      <c r="HBR85" s="59" t="s">
        <v>424</v>
      </c>
      <c r="HBU85" s="59">
        <v>129918</v>
      </c>
      <c r="HBV85" s="59">
        <v>9</v>
      </c>
      <c r="HBW85" s="59">
        <v>44391</v>
      </c>
      <c r="HBX85" s="59" t="s">
        <v>422</v>
      </c>
      <c r="HBY85" s="59" t="s">
        <v>423</v>
      </c>
      <c r="HBZ85" s="59" t="s">
        <v>424</v>
      </c>
      <c r="HCC85" s="59">
        <v>129918</v>
      </c>
      <c r="HCD85" s="59">
        <v>9</v>
      </c>
      <c r="HCE85" s="59">
        <v>44391</v>
      </c>
      <c r="HCF85" s="59" t="s">
        <v>422</v>
      </c>
      <c r="HCG85" s="59" t="s">
        <v>423</v>
      </c>
      <c r="HCH85" s="59" t="s">
        <v>424</v>
      </c>
      <c r="HCK85" s="59">
        <v>129918</v>
      </c>
      <c r="HCL85" s="59">
        <v>9</v>
      </c>
      <c r="HCM85" s="59">
        <v>44391</v>
      </c>
      <c r="HCN85" s="59" t="s">
        <v>422</v>
      </c>
      <c r="HCO85" s="59" t="s">
        <v>423</v>
      </c>
      <c r="HCP85" s="59" t="s">
        <v>424</v>
      </c>
      <c r="HCS85" s="59">
        <v>129918</v>
      </c>
      <c r="HCT85" s="59">
        <v>9</v>
      </c>
      <c r="HCU85" s="59">
        <v>44391</v>
      </c>
      <c r="HCV85" s="59" t="s">
        <v>422</v>
      </c>
      <c r="HCW85" s="59" t="s">
        <v>423</v>
      </c>
      <c r="HCX85" s="59" t="s">
        <v>424</v>
      </c>
      <c r="HDA85" s="59">
        <v>129918</v>
      </c>
      <c r="HDB85" s="59">
        <v>9</v>
      </c>
      <c r="HDC85" s="59">
        <v>44391</v>
      </c>
      <c r="HDD85" s="59" t="s">
        <v>422</v>
      </c>
      <c r="HDE85" s="59" t="s">
        <v>423</v>
      </c>
      <c r="HDF85" s="59" t="s">
        <v>424</v>
      </c>
      <c r="HDI85" s="59">
        <v>129918</v>
      </c>
      <c r="HDJ85" s="59">
        <v>9</v>
      </c>
      <c r="HDK85" s="59">
        <v>44391</v>
      </c>
      <c r="HDL85" s="59" t="s">
        <v>422</v>
      </c>
      <c r="HDM85" s="59" t="s">
        <v>423</v>
      </c>
      <c r="HDN85" s="59" t="s">
        <v>424</v>
      </c>
      <c r="HDQ85" s="59">
        <v>129918</v>
      </c>
      <c r="HDR85" s="59">
        <v>9</v>
      </c>
      <c r="HDS85" s="59">
        <v>44391</v>
      </c>
      <c r="HDT85" s="59" t="s">
        <v>422</v>
      </c>
      <c r="HDU85" s="59" t="s">
        <v>423</v>
      </c>
      <c r="HDV85" s="59" t="s">
        <v>424</v>
      </c>
      <c r="HDY85" s="59">
        <v>129918</v>
      </c>
      <c r="HDZ85" s="59">
        <v>9</v>
      </c>
      <c r="HEA85" s="59">
        <v>44391</v>
      </c>
      <c r="HEB85" s="59" t="s">
        <v>422</v>
      </c>
      <c r="HEC85" s="59" t="s">
        <v>423</v>
      </c>
      <c r="HED85" s="59" t="s">
        <v>424</v>
      </c>
      <c r="HEG85" s="59">
        <v>129918</v>
      </c>
      <c r="HEH85" s="59">
        <v>9</v>
      </c>
      <c r="HEI85" s="59">
        <v>44391</v>
      </c>
      <c r="HEJ85" s="59" t="s">
        <v>422</v>
      </c>
      <c r="HEK85" s="59" t="s">
        <v>423</v>
      </c>
      <c r="HEL85" s="59" t="s">
        <v>424</v>
      </c>
      <c r="HEO85" s="59">
        <v>129918</v>
      </c>
      <c r="HEP85" s="59">
        <v>9</v>
      </c>
      <c r="HEQ85" s="59">
        <v>44391</v>
      </c>
      <c r="HER85" s="59" t="s">
        <v>422</v>
      </c>
      <c r="HES85" s="59" t="s">
        <v>423</v>
      </c>
      <c r="HET85" s="59" t="s">
        <v>424</v>
      </c>
      <c r="HEW85" s="59">
        <v>129918</v>
      </c>
      <c r="HEX85" s="59">
        <v>9</v>
      </c>
      <c r="HEY85" s="59">
        <v>44391</v>
      </c>
      <c r="HEZ85" s="59" t="s">
        <v>422</v>
      </c>
      <c r="HFA85" s="59" t="s">
        <v>423</v>
      </c>
      <c r="HFB85" s="59" t="s">
        <v>424</v>
      </c>
      <c r="HFE85" s="59">
        <v>129918</v>
      </c>
      <c r="HFF85" s="59">
        <v>9</v>
      </c>
      <c r="HFG85" s="59">
        <v>44391</v>
      </c>
      <c r="HFH85" s="59" t="s">
        <v>422</v>
      </c>
      <c r="HFI85" s="59" t="s">
        <v>423</v>
      </c>
      <c r="HFJ85" s="59" t="s">
        <v>424</v>
      </c>
      <c r="HFM85" s="59">
        <v>129918</v>
      </c>
      <c r="HFN85" s="59">
        <v>9</v>
      </c>
      <c r="HFO85" s="59">
        <v>44391</v>
      </c>
      <c r="HFP85" s="59" t="s">
        <v>422</v>
      </c>
      <c r="HFQ85" s="59" t="s">
        <v>423</v>
      </c>
      <c r="HFR85" s="59" t="s">
        <v>424</v>
      </c>
      <c r="HFU85" s="59">
        <v>129918</v>
      </c>
      <c r="HFV85" s="59">
        <v>9</v>
      </c>
      <c r="HFW85" s="59">
        <v>44391</v>
      </c>
      <c r="HFX85" s="59" t="s">
        <v>422</v>
      </c>
      <c r="HFY85" s="59" t="s">
        <v>423</v>
      </c>
      <c r="HFZ85" s="59" t="s">
        <v>424</v>
      </c>
      <c r="HGC85" s="59">
        <v>129918</v>
      </c>
      <c r="HGD85" s="59">
        <v>9</v>
      </c>
      <c r="HGE85" s="59">
        <v>44391</v>
      </c>
      <c r="HGF85" s="59" t="s">
        <v>422</v>
      </c>
      <c r="HGG85" s="59" t="s">
        <v>423</v>
      </c>
      <c r="HGH85" s="59" t="s">
        <v>424</v>
      </c>
      <c r="HGK85" s="59">
        <v>129918</v>
      </c>
      <c r="HGL85" s="59">
        <v>9</v>
      </c>
      <c r="HGM85" s="59">
        <v>44391</v>
      </c>
      <c r="HGN85" s="59" t="s">
        <v>422</v>
      </c>
      <c r="HGO85" s="59" t="s">
        <v>423</v>
      </c>
      <c r="HGP85" s="59" t="s">
        <v>424</v>
      </c>
      <c r="HGS85" s="59">
        <v>129918</v>
      </c>
      <c r="HGT85" s="59">
        <v>9</v>
      </c>
      <c r="HGU85" s="59">
        <v>44391</v>
      </c>
      <c r="HGV85" s="59" t="s">
        <v>422</v>
      </c>
      <c r="HGW85" s="59" t="s">
        <v>423</v>
      </c>
      <c r="HGX85" s="59" t="s">
        <v>424</v>
      </c>
      <c r="HHA85" s="59">
        <v>129918</v>
      </c>
      <c r="HHB85" s="59">
        <v>9</v>
      </c>
      <c r="HHC85" s="59">
        <v>44391</v>
      </c>
      <c r="HHD85" s="59" t="s">
        <v>422</v>
      </c>
      <c r="HHE85" s="59" t="s">
        <v>423</v>
      </c>
      <c r="HHF85" s="59" t="s">
        <v>424</v>
      </c>
      <c r="HHI85" s="59">
        <v>129918</v>
      </c>
      <c r="HHJ85" s="59">
        <v>9</v>
      </c>
      <c r="HHK85" s="59">
        <v>44391</v>
      </c>
      <c r="HHL85" s="59" t="s">
        <v>422</v>
      </c>
      <c r="HHM85" s="59" t="s">
        <v>423</v>
      </c>
      <c r="HHN85" s="59" t="s">
        <v>424</v>
      </c>
      <c r="HHQ85" s="59">
        <v>129918</v>
      </c>
      <c r="HHR85" s="59">
        <v>9</v>
      </c>
      <c r="HHS85" s="59">
        <v>44391</v>
      </c>
      <c r="HHT85" s="59" t="s">
        <v>422</v>
      </c>
      <c r="HHU85" s="59" t="s">
        <v>423</v>
      </c>
      <c r="HHV85" s="59" t="s">
        <v>424</v>
      </c>
      <c r="HHY85" s="59">
        <v>129918</v>
      </c>
      <c r="HHZ85" s="59">
        <v>9</v>
      </c>
      <c r="HIA85" s="59">
        <v>44391</v>
      </c>
      <c r="HIB85" s="59" t="s">
        <v>422</v>
      </c>
      <c r="HIC85" s="59" t="s">
        <v>423</v>
      </c>
      <c r="HID85" s="59" t="s">
        <v>424</v>
      </c>
      <c r="HIG85" s="59">
        <v>129918</v>
      </c>
      <c r="HIH85" s="59">
        <v>9</v>
      </c>
      <c r="HII85" s="59">
        <v>44391</v>
      </c>
      <c r="HIJ85" s="59" t="s">
        <v>422</v>
      </c>
      <c r="HIK85" s="59" t="s">
        <v>423</v>
      </c>
      <c r="HIL85" s="59" t="s">
        <v>424</v>
      </c>
      <c r="HIO85" s="59">
        <v>129918</v>
      </c>
      <c r="HIP85" s="59">
        <v>9</v>
      </c>
      <c r="HIQ85" s="59">
        <v>44391</v>
      </c>
      <c r="HIR85" s="59" t="s">
        <v>422</v>
      </c>
      <c r="HIS85" s="59" t="s">
        <v>423</v>
      </c>
      <c r="HIT85" s="59" t="s">
        <v>424</v>
      </c>
      <c r="HIW85" s="59">
        <v>129918</v>
      </c>
      <c r="HIX85" s="59">
        <v>9</v>
      </c>
      <c r="HIY85" s="59">
        <v>44391</v>
      </c>
      <c r="HIZ85" s="59" t="s">
        <v>422</v>
      </c>
      <c r="HJA85" s="59" t="s">
        <v>423</v>
      </c>
      <c r="HJB85" s="59" t="s">
        <v>424</v>
      </c>
      <c r="HJE85" s="59">
        <v>129918</v>
      </c>
      <c r="HJF85" s="59">
        <v>9</v>
      </c>
      <c r="HJG85" s="59">
        <v>44391</v>
      </c>
      <c r="HJH85" s="59" t="s">
        <v>422</v>
      </c>
      <c r="HJI85" s="59" t="s">
        <v>423</v>
      </c>
      <c r="HJJ85" s="59" t="s">
        <v>424</v>
      </c>
      <c r="HJM85" s="59">
        <v>129918</v>
      </c>
      <c r="HJN85" s="59">
        <v>9</v>
      </c>
      <c r="HJO85" s="59">
        <v>44391</v>
      </c>
      <c r="HJP85" s="59" t="s">
        <v>422</v>
      </c>
      <c r="HJQ85" s="59" t="s">
        <v>423</v>
      </c>
      <c r="HJR85" s="59" t="s">
        <v>424</v>
      </c>
      <c r="HJU85" s="59">
        <v>129918</v>
      </c>
      <c r="HJV85" s="59">
        <v>9</v>
      </c>
      <c r="HJW85" s="59">
        <v>44391</v>
      </c>
      <c r="HJX85" s="59" t="s">
        <v>422</v>
      </c>
      <c r="HJY85" s="59" t="s">
        <v>423</v>
      </c>
      <c r="HJZ85" s="59" t="s">
        <v>424</v>
      </c>
      <c r="HKC85" s="59">
        <v>129918</v>
      </c>
      <c r="HKD85" s="59">
        <v>9</v>
      </c>
      <c r="HKE85" s="59">
        <v>44391</v>
      </c>
      <c r="HKF85" s="59" t="s">
        <v>422</v>
      </c>
      <c r="HKG85" s="59" t="s">
        <v>423</v>
      </c>
      <c r="HKH85" s="59" t="s">
        <v>424</v>
      </c>
      <c r="HKK85" s="59">
        <v>129918</v>
      </c>
      <c r="HKL85" s="59">
        <v>9</v>
      </c>
      <c r="HKM85" s="59">
        <v>44391</v>
      </c>
      <c r="HKN85" s="59" t="s">
        <v>422</v>
      </c>
      <c r="HKO85" s="59" t="s">
        <v>423</v>
      </c>
      <c r="HKP85" s="59" t="s">
        <v>424</v>
      </c>
      <c r="HKS85" s="59">
        <v>129918</v>
      </c>
      <c r="HKT85" s="59">
        <v>9</v>
      </c>
      <c r="HKU85" s="59">
        <v>44391</v>
      </c>
      <c r="HKV85" s="59" t="s">
        <v>422</v>
      </c>
      <c r="HKW85" s="59" t="s">
        <v>423</v>
      </c>
      <c r="HKX85" s="59" t="s">
        <v>424</v>
      </c>
      <c r="HLA85" s="59">
        <v>129918</v>
      </c>
      <c r="HLB85" s="59">
        <v>9</v>
      </c>
      <c r="HLC85" s="59">
        <v>44391</v>
      </c>
      <c r="HLD85" s="59" t="s">
        <v>422</v>
      </c>
      <c r="HLE85" s="59" t="s">
        <v>423</v>
      </c>
      <c r="HLF85" s="59" t="s">
        <v>424</v>
      </c>
      <c r="HLI85" s="59">
        <v>129918</v>
      </c>
      <c r="HLJ85" s="59">
        <v>9</v>
      </c>
      <c r="HLK85" s="59">
        <v>44391</v>
      </c>
      <c r="HLL85" s="59" t="s">
        <v>422</v>
      </c>
      <c r="HLM85" s="59" t="s">
        <v>423</v>
      </c>
      <c r="HLN85" s="59" t="s">
        <v>424</v>
      </c>
      <c r="HLQ85" s="59">
        <v>129918</v>
      </c>
      <c r="HLR85" s="59">
        <v>9</v>
      </c>
      <c r="HLS85" s="59">
        <v>44391</v>
      </c>
      <c r="HLT85" s="59" t="s">
        <v>422</v>
      </c>
      <c r="HLU85" s="59" t="s">
        <v>423</v>
      </c>
      <c r="HLV85" s="59" t="s">
        <v>424</v>
      </c>
      <c r="HLY85" s="59">
        <v>129918</v>
      </c>
      <c r="HLZ85" s="59">
        <v>9</v>
      </c>
      <c r="HMA85" s="59">
        <v>44391</v>
      </c>
      <c r="HMB85" s="59" t="s">
        <v>422</v>
      </c>
      <c r="HMC85" s="59" t="s">
        <v>423</v>
      </c>
      <c r="HMD85" s="59" t="s">
        <v>424</v>
      </c>
      <c r="HMG85" s="59">
        <v>129918</v>
      </c>
      <c r="HMH85" s="59">
        <v>9</v>
      </c>
      <c r="HMI85" s="59">
        <v>44391</v>
      </c>
      <c r="HMJ85" s="59" t="s">
        <v>422</v>
      </c>
      <c r="HMK85" s="59" t="s">
        <v>423</v>
      </c>
      <c r="HML85" s="59" t="s">
        <v>424</v>
      </c>
      <c r="HMO85" s="59">
        <v>129918</v>
      </c>
      <c r="HMP85" s="59">
        <v>9</v>
      </c>
      <c r="HMQ85" s="59">
        <v>44391</v>
      </c>
      <c r="HMR85" s="59" t="s">
        <v>422</v>
      </c>
      <c r="HMS85" s="59" t="s">
        <v>423</v>
      </c>
      <c r="HMT85" s="59" t="s">
        <v>424</v>
      </c>
      <c r="HMW85" s="59">
        <v>129918</v>
      </c>
      <c r="HMX85" s="59">
        <v>9</v>
      </c>
      <c r="HMY85" s="59">
        <v>44391</v>
      </c>
      <c r="HMZ85" s="59" t="s">
        <v>422</v>
      </c>
      <c r="HNA85" s="59" t="s">
        <v>423</v>
      </c>
      <c r="HNB85" s="59" t="s">
        <v>424</v>
      </c>
      <c r="HNE85" s="59">
        <v>129918</v>
      </c>
      <c r="HNF85" s="59">
        <v>9</v>
      </c>
      <c r="HNG85" s="59">
        <v>44391</v>
      </c>
      <c r="HNH85" s="59" t="s">
        <v>422</v>
      </c>
      <c r="HNI85" s="59" t="s">
        <v>423</v>
      </c>
      <c r="HNJ85" s="59" t="s">
        <v>424</v>
      </c>
      <c r="HNM85" s="59">
        <v>129918</v>
      </c>
      <c r="HNN85" s="59">
        <v>9</v>
      </c>
      <c r="HNO85" s="59">
        <v>44391</v>
      </c>
      <c r="HNP85" s="59" t="s">
        <v>422</v>
      </c>
      <c r="HNQ85" s="59" t="s">
        <v>423</v>
      </c>
      <c r="HNR85" s="59" t="s">
        <v>424</v>
      </c>
      <c r="HNU85" s="59">
        <v>129918</v>
      </c>
      <c r="HNV85" s="59">
        <v>9</v>
      </c>
      <c r="HNW85" s="59">
        <v>44391</v>
      </c>
      <c r="HNX85" s="59" t="s">
        <v>422</v>
      </c>
      <c r="HNY85" s="59" t="s">
        <v>423</v>
      </c>
      <c r="HNZ85" s="59" t="s">
        <v>424</v>
      </c>
      <c r="HOC85" s="59">
        <v>129918</v>
      </c>
      <c r="HOD85" s="59">
        <v>9</v>
      </c>
      <c r="HOE85" s="59">
        <v>44391</v>
      </c>
      <c r="HOF85" s="59" t="s">
        <v>422</v>
      </c>
      <c r="HOG85" s="59" t="s">
        <v>423</v>
      </c>
      <c r="HOH85" s="59" t="s">
        <v>424</v>
      </c>
      <c r="HOK85" s="59">
        <v>129918</v>
      </c>
      <c r="HOL85" s="59">
        <v>9</v>
      </c>
      <c r="HOM85" s="59">
        <v>44391</v>
      </c>
      <c r="HON85" s="59" t="s">
        <v>422</v>
      </c>
      <c r="HOO85" s="59" t="s">
        <v>423</v>
      </c>
      <c r="HOP85" s="59" t="s">
        <v>424</v>
      </c>
      <c r="HOS85" s="59">
        <v>129918</v>
      </c>
      <c r="HOT85" s="59">
        <v>9</v>
      </c>
      <c r="HOU85" s="59">
        <v>44391</v>
      </c>
      <c r="HOV85" s="59" t="s">
        <v>422</v>
      </c>
      <c r="HOW85" s="59" t="s">
        <v>423</v>
      </c>
      <c r="HOX85" s="59" t="s">
        <v>424</v>
      </c>
      <c r="HPA85" s="59">
        <v>129918</v>
      </c>
      <c r="HPB85" s="59">
        <v>9</v>
      </c>
      <c r="HPC85" s="59">
        <v>44391</v>
      </c>
      <c r="HPD85" s="59" t="s">
        <v>422</v>
      </c>
      <c r="HPE85" s="59" t="s">
        <v>423</v>
      </c>
      <c r="HPF85" s="59" t="s">
        <v>424</v>
      </c>
      <c r="HPI85" s="59">
        <v>129918</v>
      </c>
      <c r="HPJ85" s="59">
        <v>9</v>
      </c>
      <c r="HPK85" s="59">
        <v>44391</v>
      </c>
      <c r="HPL85" s="59" t="s">
        <v>422</v>
      </c>
      <c r="HPM85" s="59" t="s">
        <v>423</v>
      </c>
      <c r="HPN85" s="59" t="s">
        <v>424</v>
      </c>
      <c r="HPQ85" s="59">
        <v>129918</v>
      </c>
      <c r="HPR85" s="59">
        <v>9</v>
      </c>
      <c r="HPS85" s="59">
        <v>44391</v>
      </c>
      <c r="HPT85" s="59" t="s">
        <v>422</v>
      </c>
      <c r="HPU85" s="59" t="s">
        <v>423</v>
      </c>
      <c r="HPV85" s="59" t="s">
        <v>424</v>
      </c>
      <c r="HPY85" s="59">
        <v>129918</v>
      </c>
      <c r="HPZ85" s="59">
        <v>9</v>
      </c>
      <c r="HQA85" s="59">
        <v>44391</v>
      </c>
      <c r="HQB85" s="59" t="s">
        <v>422</v>
      </c>
      <c r="HQC85" s="59" t="s">
        <v>423</v>
      </c>
      <c r="HQD85" s="59" t="s">
        <v>424</v>
      </c>
      <c r="HQG85" s="59">
        <v>129918</v>
      </c>
      <c r="HQH85" s="59">
        <v>9</v>
      </c>
      <c r="HQI85" s="59">
        <v>44391</v>
      </c>
      <c r="HQJ85" s="59" t="s">
        <v>422</v>
      </c>
      <c r="HQK85" s="59" t="s">
        <v>423</v>
      </c>
      <c r="HQL85" s="59" t="s">
        <v>424</v>
      </c>
      <c r="HQO85" s="59">
        <v>129918</v>
      </c>
      <c r="HQP85" s="59">
        <v>9</v>
      </c>
      <c r="HQQ85" s="59">
        <v>44391</v>
      </c>
      <c r="HQR85" s="59" t="s">
        <v>422</v>
      </c>
      <c r="HQS85" s="59" t="s">
        <v>423</v>
      </c>
      <c r="HQT85" s="59" t="s">
        <v>424</v>
      </c>
      <c r="HQW85" s="59">
        <v>129918</v>
      </c>
      <c r="HQX85" s="59">
        <v>9</v>
      </c>
      <c r="HQY85" s="59">
        <v>44391</v>
      </c>
      <c r="HQZ85" s="59" t="s">
        <v>422</v>
      </c>
      <c r="HRA85" s="59" t="s">
        <v>423</v>
      </c>
      <c r="HRB85" s="59" t="s">
        <v>424</v>
      </c>
      <c r="HRE85" s="59">
        <v>129918</v>
      </c>
      <c r="HRF85" s="59">
        <v>9</v>
      </c>
      <c r="HRG85" s="59">
        <v>44391</v>
      </c>
      <c r="HRH85" s="59" t="s">
        <v>422</v>
      </c>
      <c r="HRI85" s="59" t="s">
        <v>423</v>
      </c>
      <c r="HRJ85" s="59" t="s">
        <v>424</v>
      </c>
      <c r="HRM85" s="59">
        <v>129918</v>
      </c>
      <c r="HRN85" s="59">
        <v>9</v>
      </c>
      <c r="HRO85" s="59">
        <v>44391</v>
      </c>
      <c r="HRP85" s="59" t="s">
        <v>422</v>
      </c>
      <c r="HRQ85" s="59" t="s">
        <v>423</v>
      </c>
      <c r="HRR85" s="59" t="s">
        <v>424</v>
      </c>
      <c r="HRU85" s="59">
        <v>129918</v>
      </c>
      <c r="HRV85" s="59">
        <v>9</v>
      </c>
      <c r="HRW85" s="59">
        <v>44391</v>
      </c>
      <c r="HRX85" s="59" t="s">
        <v>422</v>
      </c>
      <c r="HRY85" s="59" t="s">
        <v>423</v>
      </c>
      <c r="HRZ85" s="59" t="s">
        <v>424</v>
      </c>
      <c r="HSC85" s="59">
        <v>129918</v>
      </c>
      <c r="HSD85" s="59">
        <v>9</v>
      </c>
      <c r="HSE85" s="59">
        <v>44391</v>
      </c>
      <c r="HSF85" s="59" t="s">
        <v>422</v>
      </c>
      <c r="HSG85" s="59" t="s">
        <v>423</v>
      </c>
      <c r="HSH85" s="59" t="s">
        <v>424</v>
      </c>
      <c r="HSK85" s="59">
        <v>129918</v>
      </c>
      <c r="HSL85" s="59">
        <v>9</v>
      </c>
      <c r="HSM85" s="59">
        <v>44391</v>
      </c>
      <c r="HSN85" s="59" t="s">
        <v>422</v>
      </c>
      <c r="HSO85" s="59" t="s">
        <v>423</v>
      </c>
      <c r="HSP85" s="59" t="s">
        <v>424</v>
      </c>
      <c r="HSS85" s="59">
        <v>129918</v>
      </c>
      <c r="HST85" s="59">
        <v>9</v>
      </c>
      <c r="HSU85" s="59">
        <v>44391</v>
      </c>
      <c r="HSV85" s="59" t="s">
        <v>422</v>
      </c>
      <c r="HSW85" s="59" t="s">
        <v>423</v>
      </c>
      <c r="HSX85" s="59" t="s">
        <v>424</v>
      </c>
      <c r="HTA85" s="59">
        <v>129918</v>
      </c>
      <c r="HTB85" s="59">
        <v>9</v>
      </c>
      <c r="HTC85" s="59">
        <v>44391</v>
      </c>
      <c r="HTD85" s="59" t="s">
        <v>422</v>
      </c>
      <c r="HTE85" s="59" t="s">
        <v>423</v>
      </c>
      <c r="HTF85" s="59" t="s">
        <v>424</v>
      </c>
      <c r="HTI85" s="59">
        <v>129918</v>
      </c>
      <c r="HTJ85" s="59">
        <v>9</v>
      </c>
      <c r="HTK85" s="59">
        <v>44391</v>
      </c>
      <c r="HTL85" s="59" t="s">
        <v>422</v>
      </c>
      <c r="HTM85" s="59" t="s">
        <v>423</v>
      </c>
      <c r="HTN85" s="59" t="s">
        <v>424</v>
      </c>
      <c r="HTQ85" s="59">
        <v>129918</v>
      </c>
      <c r="HTR85" s="59">
        <v>9</v>
      </c>
      <c r="HTS85" s="59">
        <v>44391</v>
      </c>
      <c r="HTT85" s="59" t="s">
        <v>422</v>
      </c>
      <c r="HTU85" s="59" t="s">
        <v>423</v>
      </c>
      <c r="HTV85" s="59" t="s">
        <v>424</v>
      </c>
      <c r="HTY85" s="59">
        <v>129918</v>
      </c>
      <c r="HTZ85" s="59">
        <v>9</v>
      </c>
      <c r="HUA85" s="59">
        <v>44391</v>
      </c>
      <c r="HUB85" s="59" t="s">
        <v>422</v>
      </c>
      <c r="HUC85" s="59" t="s">
        <v>423</v>
      </c>
      <c r="HUD85" s="59" t="s">
        <v>424</v>
      </c>
      <c r="HUG85" s="59">
        <v>129918</v>
      </c>
      <c r="HUH85" s="59">
        <v>9</v>
      </c>
      <c r="HUI85" s="59">
        <v>44391</v>
      </c>
      <c r="HUJ85" s="59" t="s">
        <v>422</v>
      </c>
      <c r="HUK85" s="59" t="s">
        <v>423</v>
      </c>
      <c r="HUL85" s="59" t="s">
        <v>424</v>
      </c>
      <c r="HUO85" s="59">
        <v>129918</v>
      </c>
      <c r="HUP85" s="59">
        <v>9</v>
      </c>
      <c r="HUQ85" s="59">
        <v>44391</v>
      </c>
      <c r="HUR85" s="59" t="s">
        <v>422</v>
      </c>
      <c r="HUS85" s="59" t="s">
        <v>423</v>
      </c>
      <c r="HUT85" s="59" t="s">
        <v>424</v>
      </c>
      <c r="HUW85" s="59">
        <v>129918</v>
      </c>
      <c r="HUX85" s="59">
        <v>9</v>
      </c>
      <c r="HUY85" s="59">
        <v>44391</v>
      </c>
      <c r="HUZ85" s="59" t="s">
        <v>422</v>
      </c>
      <c r="HVA85" s="59" t="s">
        <v>423</v>
      </c>
      <c r="HVB85" s="59" t="s">
        <v>424</v>
      </c>
      <c r="HVE85" s="59">
        <v>129918</v>
      </c>
      <c r="HVF85" s="59">
        <v>9</v>
      </c>
      <c r="HVG85" s="59">
        <v>44391</v>
      </c>
      <c r="HVH85" s="59" t="s">
        <v>422</v>
      </c>
      <c r="HVI85" s="59" t="s">
        <v>423</v>
      </c>
      <c r="HVJ85" s="59" t="s">
        <v>424</v>
      </c>
      <c r="HVM85" s="59">
        <v>129918</v>
      </c>
      <c r="HVN85" s="59">
        <v>9</v>
      </c>
      <c r="HVO85" s="59">
        <v>44391</v>
      </c>
      <c r="HVP85" s="59" t="s">
        <v>422</v>
      </c>
      <c r="HVQ85" s="59" t="s">
        <v>423</v>
      </c>
      <c r="HVR85" s="59" t="s">
        <v>424</v>
      </c>
      <c r="HVU85" s="59">
        <v>129918</v>
      </c>
      <c r="HVV85" s="59">
        <v>9</v>
      </c>
      <c r="HVW85" s="59">
        <v>44391</v>
      </c>
      <c r="HVX85" s="59" t="s">
        <v>422</v>
      </c>
      <c r="HVY85" s="59" t="s">
        <v>423</v>
      </c>
      <c r="HVZ85" s="59" t="s">
        <v>424</v>
      </c>
      <c r="HWC85" s="59">
        <v>129918</v>
      </c>
      <c r="HWD85" s="59">
        <v>9</v>
      </c>
      <c r="HWE85" s="59">
        <v>44391</v>
      </c>
      <c r="HWF85" s="59" t="s">
        <v>422</v>
      </c>
      <c r="HWG85" s="59" t="s">
        <v>423</v>
      </c>
      <c r="HWH85" s="59" t="s">
        <v>424</v>
      </c>
      <c r="HWK85" s="59">
        <v>129918</v>
      </c>
      <c r="HWL85" s="59">
        <v>9</v>
      </c>
      <c r="HWM85" s="59">
        <v>44391</v>
      </c>
      <c r="HWN85" s="59" t="s">
        <v>422</v>
      </c>
      <c r="HWO85" s="59" t="s">
        <v>423</v>
      </c>
      <c r="HWP85" s="59" t="s">
        <v>424</v>
      </c>
      <c r="HWS85" s="59">
        <v>129918</v>
      </c>
      <c r="HWT85" s="59">
        <v>9</v>
      </c>
      <c r="HWU85" s="59">
        <v>44391</v>
      </c>
      <c r="HWV85" s="59" t="s">
        <v>422</v>
      </c>
      <c r="HWW85" s="59" t="s">
        <v>423</v>
      </c>
      <c r="HWX85" s="59" t="s">
        <v>424</v>
      </c>
      <c r="HXA85" s="59">
        <v>129918</v>
      </c>
      <c r="HXB85" s="59">
        <v>9</v>
      </c>
      <c r="HXC85" s="59">
        <v>44391</v>
      </c>
      <c r="HXD85" s="59" t="s">
        <v>422</v>
      </c>
      <c r="HXE85" s="59" t="s">
        <v>423</v>
      </c>
      <c r="HXF85" s="59" t="s">
        <v>424</v>
      </c>
      <c r="HXI85" s="59">
        <v>129918</v>
      </c>
      <c r="HXJ85" s="59">
        <v>9</v>
      </c>
      <c r="HXK85" s="59">
        <v>44391</v>
      </c>
      <c r="HXL85" s="59" t="s">
        <v>422</v>
      </c>
      <c r="HXM85" s="59" t="s">
        <v>423</v>
      </c>
      <c r="HXN85" s="59" t="s">
        <v>424</v>
      </c>
      <c r="HXQ85" s="59">
        <v>129918</v>
      </c>
      <c r="HXR85" s="59">
        <v>9</v>
      </c>
      <c r="HXS85" s="59">
        <v>44391</v>
      </c>
      <c r="HXT85" s="59" t="s">
        <v>422</v>
      </c>
      <c r="HXU85" s="59" t="s">
        <v>423</v>
      </c>
      <c r="HXV85" s="59" t="s">
        <v>424</v>
      </c>
      <c r="HXY85" s="59">
        <v>129918</v>
      </c>
      <c r="HXZ85" s="59">
        <v>9</v>
      </c>
      <c r="HYA85" s="59">
        <v>44391</v>
      </c>
      <c r="HYB85" s="59" t="s">
        <v>422</v>
      </c>
      <c r="HYC85" s="59" t="s">
        <v>423</v>
      </c>
      <c r="HYD85" s="59" t="s">
        <v>424</v>
      </c>
      <c r="HYG85" s="59">
        <v>129918</v>
      </c>
      <c r="HYH85" s="59">
        <v>9</v>
      </c>
      <c r="HYI85" s="59">
        <v>44391</v>
      </c>
      <c r="HYJ85" s="59" t="s">
        <v>422</v>
      </c>
      <c r="HYK85" s="59" t="s">
        <v>423</v>
      </c>
      <c r="HYL85" s="59" t="s">
        <v>424</v>
      </c>
      <c r="HYO85" s="59">
        <v>129918</v>
      </c>
      <c r="HYP85" s="59">
        <v>9</v>
      </c>
      <c r="HYQ85" s="59">
        <v>44391</v>
      </c>
      <c r="HYR85" s="59" t="s">
        <v>422</v>
      </c>
      <c r="HYS85" s="59" t="s">
        <v>423</v>
      </c>
      <c r="HYT85" s="59" t="s">
        <v>424</v>
      </c>
      <c r="HYW85" s="59">
        <v>129918</v>
      </c>
      <c r="HYX85" s="59">
        <v>9</v>
      </c>
      <c r="HYY85" s="59">
        <v>44391</v>
      </c>
      <c r="HYZ85" s="59" t="s">
        <v>422</v>
      </c>
      <c r="HZA85" s="59" t="s">
        <v>423</v>
      </c>
      <c r="HZB85" s="59" t="s">
        <v>424</v>
      </c>
      <c r="HZE85" s="59">
        <v>129918</v>
      </c>
      <c r="HZF85" s="59">
        <v>9</v>
      </c>
      <c r="HZG85" s="59">
        <v>44391</v>
      </c>
      <c r="HZH85" s="59" t="s">
        <v>422</v>
      </c>
      <c r="HZI85" s="59" t="s">
        <v>423</v>
      </c>
      <c r="HZJ85" s="59" t="s">
        <v>424</v>
      </c>
      <c r="HZM85" s="59">
        <v>129918</v>
      </c>
      <c r="HZN85" s="59">
        <v>9</v>
      </c>
      <c r="HZO85" s="59">
        <v>44391</v>
      </c>
      <c r="HZP85" s="59" t="s">
        <v>422</v>
      </c>
      <c r="HZQ85" s="59" t="s">
        <v>423</v>
      </c>
      <c r="HZR85" s="59" t="s">
        <v>424</v>
      </c>
      <c r="HZU85" s="59">
        <v>129918</v>
      </c>
      <c r="HZV85" s="59">
        <v>9</v>
      </c>
      <c r="HZW85" s="59">
        <v>44391</v>
      </c>
      <c r="HZX85" s="59" t="s">
        <v>422</v>
      </c>
      <c r="HZY85" s="59" t="s">
        <v>423</v>
      </c>
      <c r="HZZ85" s="59" t="s">
        <v>424</v>
      </c>
      <c r="IAC85" s="59">
        <v>129918</v>
      </c>
      <c r="IAD85" s="59">
        <v>9</v>
      </c>
      <c r="IAE85" s="59">
        <v>44391</v>
      </c>
      <c r="IAF85" s="59" t="s">
        <v>422</v>
      </c>
      <c r="IAG85" s="59" t="s">
        <v>423</v>
      </c>
      <c r="IAH85" s="59" t="s">
        <v>424</v>
      </c>
      <c r="IAK85" s="59">
        <v>129918</v>
      </c>
      <c r="IAL85" s="59">
        <v>9</v>
      </c>
      <c r="IAM85" s="59">
        <v>44391</v>
      </c>
      <c r="IAN85" s="59" t="s">
        <v>422</v>
      </c>
      <c r="IAO85" s="59" t="s">
        <v>423</v>
      </c>
      <c r="IAP85" s="59" t="s">
        <v>424</v>
      </c>
      <c r="IAS85" s="59">
        <v>129918</v>
      </c>
      <c r="IAT85" s="59">
        <v>9</v>
      </c>
      <c r="IAU85" s="59">
        <v>44391</v>
      </c>
      <c r="IAV85" s="59" t="s">
        <v>422</v>
      </c>
      <c r="IAW85" s="59" t="s">
        <v>423</v>
      </c>
      <c r="IAX85" s="59" t="s">
        <v>424</v>
      </c>
      <c r="IBA85" s="59">
        <v>129918</v>
      </c>
      <c r="IBB85" s="59">
        <v>9</v>
      </c>
      <c r="IBC85" s="59">
        <v>44391</v>
      </c>
      <c r="IBD85" s="59" t="s">
        <v>422</v>
      </c>
      <c r="IBE85" s="59" t="s">
        <v>423</v>
      </c>
      <c r="IBF85" s="59" t="s">
        <v>424</v>
      </c>
      <c r="IBI85" s="59">
        <v>129918</v>
      </c>
      <c r="IBJ85" s="59">
        <v>9</v>
      </c>
      <c r="IBK85" s="59">
        <v>44391</v>
      </c>
      <c r="IBL85" s="59" t="s">
        <v>422</v>
      </c>
      <c r="IBM85" s="59" t="s">
        <v>423</v>
      </c>
      <c r="IBN85" s="59" t="s">
        <v>424</v>
      </c>
      <c r="IBQ85" s="59">
        <v>129918</v>
      </c>
      <c r="IBR85" s="59">
        <v>9</v>
      </c>
      <c r="IBS85" s="59">
        <v>44391</v>
      </c>
      <c r="IBT85" s="59" t="s">
        <v>422</v>
      </c>
      <c r="IBU85" s="59" t="s">
        <v>423</v>
      </c>
      <c r="IBV85" s="59" t="s">
        <v>424</v>
      </c>
      <c r="IBY85" s="59">
        <v>129918</v>
      </c>
      <c r="IBZ85" s="59">
        <v>9</v>
      </c>
      <c r="ICA85" s="59">
        <v>44391</v>
      </c>
      <c r="ICB85" s="59" t="s">
        <v>422</v>
      </c>
      <c r="ICC85" s="59" t="s">
        <v>423</v>
      </c>
      <c r="ICD85" s="59" t="s">
        <v>424</v>
      </c>
      <c r="ICG85" s="59">
        <v>129918</v>
      </c>
      <c r="ICH85" s="59">
        <v>9</v>
      </c>
      <c r="ICI85" s="59">
        <v>44391</v>
      </c>
      <c r="ICJ85" s="59" t="s">
        <v>422</v>
      </c>
      <c r="ICK85" s="59" t="s">
        <v>423</v>
      </c>
      <c r="ICL85" s="59" t="s">
        <v>424</v>
      </c>
      <c r="ICO85" s="59">
        <v>129918</v>
      </c>
      <c r="ICP85" s="59">
        <v>9</v>
      </c>
      <c r="ICQ85" s="59">
        <v>44391</v>
      </c>
      <c r="ICR85" s="59" t="s">
        <v>422</v>
      </c>
      <c r="ICS85" s="59" t="s">
        <v>423</v>
      </c>
      <c r="ICT85" s="59" t="s">
        <v>424</v>
      </c>
      <c r="ICW85" s="59">
        <v>129918</v>
      </c>
      <c r="ICX85" s="59">
        <v>9</v>
      </c>
      <c r="ICY85" s="59">
        <v>44391</v>
      </c>
      <c r="ICZ85" s="59" t="s">
        <v>422</v>
      </c>
      <c r="IDA85" s="59" t="s">
        <v>423</v>
      </c>
      <c r="IDB85" s="59" t="s">
        <v>424</v>
      </c>
      <c r="IDE85" s="59">
        <v>129918</v>
      </c>
      <c r="IDF85" s="59">
        <v>9</v>
      </c>
      <c r="IDG85" s="59">
        <v>44391</v>
      </c>
      <c r="IDH85" s="59" t="s">
        <v>422</v>
      </c>
      <c r="IDI85" s="59" t="s">
        <v>423</v>
      </c>
      <c r="IDJ85" s="59" t="s">
        <v>424</v>
      </c>
      <c r="IDM85" s="59">
        <v>129918</v>
      </c>
      <c r="IDN85" s="59">
        <v>9</v>
      </c>
      <c r="IDO85" s="59">
        <v>44391</v>
      </c>
      <c r="IDP85" s="59" t="s">
        <v>422</v>
      </c>
      <c r="IDQ85" s="59" t="s">
        <v>423</v>
      </c>
      <c r="IDR85" s="59" t="s">
        <v>424</v>
      </c>
      <c r="IDU85" s="59">
        <v>129918</v>
      </c>
      <c r="IDV85" s="59">
        <v>9</v>
      </c>
      <c r="IDW85" s="59">
        <v>44391</v>
      </c>
      <c r="IDX85" s="59" t="s">
        <v>422</v>
      </c>
      <c r="IDY85" s="59" t="s">
        <v>423</v>
      </c>
      <c r="IDZ85" s="59" t="s">
        <v>424</v>
      </c>
      <c r="IEC85" s="59">
        <v>129918</v>
      </c>
      <c r="IED85" s="59">
        <v>9</v>
      </c>
      <c r="IEE85" s="59">
        <v>44391</v>
      </c>
      <c r="IEF85" s="59" t="s">
        <v>422</v>
      </c>
      <c r="IEG85" s="59" t="s">
        <v>423</v>
      </c>
      <c r="IEH85" s="59" t="s">
        <v>424</v>
      </c>
      <c r="IEK85" s="59">
        <v>129918</v>
      </c>
      <c r="IEL85" s="59">
        <v>9</v>
      </c>
      <c r="IEM85" s="59">
        <v>44391</v>
      </c>
      <c r="IEN85" s="59" t="s">
        <v>422</v>
      </c>
      <c r="IEO85" s="59" t="s">
        <v>423</v>
      </c>
      <c r="IEP85" s="59" t="s">
        <v>424</v>
      </c>
      <c r="IES85" s="59">
        <v>129918</v>
      </c>
      <c r="IET85" s="59">
        <v>9</v>
      </c>
      <c r="IEU85" s="59">
        <v>44391</v>
      </c>
      <c r="IEV85" s="59" t="s">
        <v>422</v>
      </c>
      <c r="IEW85" s="59" t="s">
        <v>423</v>
      </c>
      <c r="IEX85" s="59" t="s">
        <v>424</v>
      </c>
      <c r="IFA85" s="59">
        <v>129918</v>
      </c>
      <c r="IFB85" s="59">
        <v>9</v>
      </c>
      <c r="IFC85" s="59">
        <v>44391</v>
      </c>
      <c r="IFD85" s="59" t="s">
        <v>422</v>
      </c>
      <c r="IFE85" s="59" t="s">
        <v>423</v>
      </c>
      <c r="IFF85" s="59" t="s">
        <v>424</v>
      </c>
      <c r="IFI85" s="59">
        <v>129918</v>
      </c>
      <c r="IFJ85" s="59">
        <v>9</v>
      </c>
      <c r="IFK85" s="59">
        <v>44391</v>
      </c>
      <c r="IFL85" s="59" t="s">
        <v>422</v>
      </c>
      <c r="IFM85" s="59" t="s">
        <v>423</v>
      </c>
      <c r="IFN85" s="59" t="s">
        <v>424</v>
      </c>
      <c r="IFQ85" s="59">
        <v>129918</v>
      </c>
      <c r="IFR85" s="59">
        <v>9</v>
      </c>
      <c r="IFS85" s="59">
        <v>44391</v>
      </c>
      <c r="IFT85" s="59" t="s">
        <v>422</v>
      </c>
      <c r="IFU85" s="59" t="s">
        <v>423</v>
      </c>
      <c r="IFV85" s="59" t="s">
        <v>424</v>
      </c>
      <c r="IFY85" s="59">
        <v>129918</v>
      </c>
      <c r="IFZ85" s="59">
        <v>9</v>
      </c>
      <c r="IGA85" s="59">
        <v>44391</v>
      </c>
      <c r="IGB85" s="59" t="s">
        <v>422</v>
      </c>
      <c r="IGC85" s="59" t="s">
        <v>423</v>
      </c>
      <c r="IGD85" s="59" t="s">
        <v>424</v>
      </c>
      <c r="IGG85" s="59">
        <v>129918</v>
      </c>
      <c r="IGH85" s="59">
        <v>9</v>
      </c>
      <c r="IGI85" s="59">
        <v>44391</v>
      </c>
      <c r="IGJ85" s="59" t="s">
        <v>422</v>
      </c>
      <c r="IGK85" s="59" t="s">
        <v>423</v>
      </c>
      <c r="IGL85" s="59" t="s">
        <v>424</v>
      </c>
      <c r="IGO85" s="59">
        <v>129918</v>
      </c>
      <c r="IGP85" s="59">
        <v>9</v>
      </c>
      <c r="IGQ85" s="59">
        <v>44391</v>
      </c>
      <c r="IGR85" s="59" t="s">
        <v>422</v>
      </c>
      <c r="IGS85" s="59" t="s">
        <v>423</v>
      </c>
      <c r="IGT85" s="59" t="s">
        <v>424</v>
      </c>
      <c r="IGW85" s="59">
        <v>129918</v>
      </c>
      <c r="IGX85" s="59">
        <v>9</v>
      </c>
      <c r="IGY85" s="59">
        <v>44391</v>
      </c>
      <c r="IGZ85" s="59" t="s">
        <v>422</v>
      </c>
      <c r="IHA85" s="59" t="s">
        <v>423</v>
      </c>
      <c r="IHB85" s="59" t="s">
        <v>424</v>
      </c>
      <c r="IHE85" s="59">
        <v>129918</v>
      </c>
      <c r="IHF85" s="59">
        <v>9</v>
      </c>
      <c r="IHG85" s="59">
        <v>44391</v>
      </c>
      <c r="IHH85" s="59" t="s">
        <v>422</v>
      </c>
      <c r="IHI85" s="59" t="s">
        <v>423</v>
      </c>
      <c r="IHJ85" s="59" t="s">
        <v>424</v>
      </c>
      <c r="IHM85" s="59">
        <v>129918</v>
      </c>
      <c r="IHN85" s="59">
        <v>9</v>
      </c>
      <c r="IHO85" s="59">
        <v>44391</v>
      </c>
      <c r="IHP85" s="59" t="s">
        <v>422</v>
      </c>
      <c r="IHQ85" s="59" t="s">
        <v>423</v>
      </c>
      <c r="IHR85" s="59" t="s">
        <v>424</v>
      </c>
      <c r="IHU85" s="59">
        <v>129918</v>
      </c>
      <c r="IHV85" s="59">
        <v>9</v>
      </c>
      <c r="IHW85" s="59">
        <v>44391</v>
      </c>
      <c r="IHX85" s="59" t="s">
        <v>422</v>
      </c>
      <c r="IHY85" s="59" t="s">
        <v>423</v>
      </c>
      <c r="IHZ85" s="59" t="s">
        <v>424</v>
      </c>
      <c r="IIC85" s="59">
        <v>129918</v>
      </c>
      <c r="IID85" s="59">
        <v>9</v>
      </c>
      <c r="IIE85" s="59">
        <v>44391</v>
      </c>
      <c r="IIF85" s="59" t="s">
        <v>422</v>
      </c>
      <c r="IIG85" s="59" t="s">
        <v>423</v>
      </c>
      <c r="IIH85" s="59" t="s">
        <v>424</v>
      </c>
      <c r="IIK85" s="59">
        <v>129918</v>
      </c>
      <c r="IIL85" s="59">
        <v>9</v>
      </c>
      <c r="IIM85" s="59">
        <v>44391</v>
      </c>
      <c r="IIN85" s="59" t="s">
        <v>422</v>
      </c>
      <c r="IIO85" s="59" t="s">
        <v>423</v>
      </c>
      <c r="IIP85" s="59" t="s">
        <v>424</v>
      </c>
      <c r="IIS85" s="59">
        <v>129918</v>
      </c>
      <c r="IIT85" s="59">
        <v>9</v>
      </c>
      <c r="IIU85" s="59">
        <v>44391</v>
      </c>
      <c r="IIV85" s="59" t="s">
        <v>422</v>
      </c>
      <c r="IIW85" s="59" t="s">
        <v>423</v>
      </c>
      <c r="IIX85" s="59" t="s">
        <v>424</v>
      </c>
      <c r="IJA85" s="59">
        <v>129918</v>
      </c>
      <c r="IJB85" s="59">
        <v>9</v>
      </c>
      <c r="IJC85" s="59">
        <v>44391</v>
      </c>
      <c r="IJD85" s="59" t="s">
        <v>422</v>
      </c>
      <c r="IJE85" s="59" t="s">
        <v>423</v>
      </c>
      <c r="IJF85" s="59" t="s">
        <v>424</v>
      </c>
      <c r="IJI85" s="59">
        <v>129918</v>
      </c>
      <c r="IJJ85" s="59">
        <v>9</v>
      </c>
      <c r="IJK85" s="59">
        <v>44391</v>
      </c>
      <c r="IJL85" s="59" t="s">
        <v>422</v>
      </c>
      <c r="IJM85" s="59" t="s">
        <v>423</v>
      </c>
      <c r="IJN85" s="59" t="s">
        <v>424</v>
      </c>
      <c r="IJQ85" s="59">
        <v>129918</v>
      </c>
      <c r="IJR85" s="59">
        <v>9</v>
      </c>
      <c r="IJS85" s="59">
        <v>44391</v>
      </c>
      <c r="IJT85" s="59" t="s">
        <v>422</v>
      </c>
      <c r="IJU85" s="59" t="s">
        <v>423</v>
      </c>
      <c r="IJV85" s="59" t="s">
        <v>424</v>
      </c>
      <c r="IJY85" s="59">
        <v>129918</v>
      </c>
      <c r="IJZ85" s="59">
        <v>9</v>
      </c>
      <c r="IKA85" s="59">
        <v>44391</v>
      </c>
      <c r="IKB85" s="59" t="s">
        <v>422</v>
      </c>
      <c r="IKC85" s="59" t="s">
        <v>423</v>
      </c>
      <c r="IKD85" s="59" t="s">
        <v>424</v>
      </c>
      <c r="IKG85" s="59">
        <v>129918</v>
      </c>
      <c r="IKH85" s="59">
        <v>9</v>
      </c>
      <c r="IKI85" s="59">
        <v>44391</v>
      </c>
      <c r="IKJ85" s="59" t="s">
        <v>422</v>
      </c>
      <c r="IKK85" s="59" t="s">
        <v>423</v>
      </c>
      <c r="IKL85" s="59" t="s">
        <v>424</v>
      </c>
      <c r="IKO85" s="59">
        <v>129918</v>
      </c>
      <c r="IKP85" s="59">
        <v>9</v>
      </c>
      <c r="IKQ85" s="59">
        <v>44391</v>
      </c>
      <c r="IKR85" s="59" t="s">
        <v>422</v>
      </c>
      <c r="IKS85" s="59" t="s">
        <v>423</v>
      </c>
      <c r="IKT85" s="59" t="s">
        <v>424</v>
      </c>
      <c r="IKW85" s="59">
        <v>129918</v>
      </c>
      <c r="IKX85" s="59">
        <v>9</v>
      </c>
      <c r="IKY85" s="59">
        <v>44391</v>
      </c>
      <c r="IKZ85" s="59" t="s">
        <v>422</v>
      </c>
      <c r="ILA85" s="59" t="s">
        <v>423</v>
      </c>
      <c r="ILB85" s="59" t="s">
        <v>424</v>
      </c>
      <c r="ILE85" s="59">
        <v>129918</v>
      </c>
      <c r="ILF85" s="59">
        <v>9</v>
      </c>
      <c r="ILG85" s="59">
        <v>44391</v>
      </c>
      <c r="ILH85" s="59" t="s">
        <v>422</v>
      </c>
      <c r="ILI85" s="59" t="s">
        <v>423</v>
      </c>
      <c r="ILJ85" s="59" t="s">
        <v>424</v>
      </c>
      <c r="ILM85" s="59">
        <v>129918</v>
      </c>
      <c r="ILN85" s="59">
        <v>9</v>
      </c>
      <c r="ILO85" s="59">
        <v>44391</v>
      </c>
      <c r="ILP85" s="59" t="s">
        <v>422</v>
      </c>
      <c r="ILQ85" s="59" t="s">
        <v>423</v>
      </c>
      <c r="ILR85" s="59" t="s">
        <v>424</v>
      </c>
      <c r="ILU85" s="59">
        <v>129918</v>
      </c>
      <c r="ILV85" s="59">
        <v>9</v>
      </c>
      <c r="ILW85" s="59">
        <v>44391</v>
      </c>
      <c r="ILX85" s="59" t="s">
        <v>422</v>
      </c>
      <c r="ILY85" s="59" t="s">
        <v>423</v>
      </c>
      <c r="ILZ85" s="59" t="s">
        <v>424</v>
      </c>
      <c r="IMC85" s="59">
        <v>129918</v>
      </c>
      <c r="IMD85" s="59">
        <v>9</v>
      </c>
      <c r="IME85" s="59">
        <v>44391</v>
      </c>
      <c r="IMF85" s="59" t="s">
        <v>422</v>
      </c>
      <c r="IMG85" s="59" t="s">
        <v>423</v>
      </c>
      <c r="IMH85" s="59" t="s">
        <v>424</v>
      </c>
      <c r="IMK85" s="59">
        <v>129918</v>
      </c>
      <c r="IML85" s="59">
        <v>9</v>
      </c>
      <c r="IMM85" s="59">
        <v>44391</v>
      </c>
      <c r="IMN85" s="59" t="s">
        <v>422</v>
      </c>
      <c r="IMO85" s="59" t="s">
        <v>423</v>
      </c>
      <c r="IMP85" s="59" t="s">
        <v>424</v>
      </c>
      <c r="IMS85" s="59">
        <v>129918</v>
      </c>
      <c r="IMT85" s="59">
        <v>9</v>
      </c>
      <c r="IMU85" s="59">
        <v>44391</v>
      </c>
      <c r="IMV85" s="59" t="s">
        <v>422</v>
      </c>
      <c r="IMW85" s="59" t="s">
        <v>423</v>
      </c>
      <c r="IMX85" s="59" t="s">
        <v>424</v>
      </c>
      <c r="INA85" s="59">
        <v>129918</v>
      </c>
      <c r="INB85" s="59">
        <v>9</v>
      </c>
      <c r="INC85" s="59">
        <v>44391</v>
      </c>
      <c r="IND85" s="59" t="s">
        <v>422</v>
      </c>
      <c r="INE85" s="59" t="s">
        <v>423</v>
      </c>
      <c r="INF85" s="59" t="s">
        <v>424</v>
      </c>
      <c r="INI85" s="59">
        <v>129918</v>
      </c>
      <c r="INJ85" s="59">
        <v>9</v>
      </c>
      <c r="INK85" s="59">
        <v>44391</v>
      </c>
      <c r="INL85" s="59" t="s">
        <v>422</v>
      </c>
      <c r="INM85" s="59" t="s">
        <v>423</v>
      </c>
      <c r="INN85" s="59" t="s">
        <v>424</v>
      </c>
      <c r="INQ85" s="59">
        <v>129918</v>
      </c>
      <c r="INR85" s="59">
        <v>9</v>
      </c>
      <c r="INS85" s="59">
        <v>44391</v>
      </c>
      <c r="INT85" s="59" t="s">
        <v>422</v>
      </c>
      <c r="INU85" s="59" t="s">
        <v>423</v>
      </c>
      <c r="INV85" s="59" t="s">
        <v>424</v>
      </c>
      <c r="INY85" s="59">
        <v>129918</v>
      </c>
      <c r="INZ85" s="59">
        <v>9</v>
      </c>
      <c r="IOA85" s="59">
        <v>44391</v>
      </c>
      <c r="IOB85" s="59" t="s">
        <v>422</v>
      </c>
      <c r="IOC85" s="59" t="s">
        <v>423</v>
      </c>
      <c r="IOD85" s="59" t="s">
        <v>424</v>
      </c>
      <c r="IOG85" s="59">
        <v>129918</v>
      </c>
      <c r="IOH85" s="59">
        <v>9</v>
      </c>
      <c r="IOI85" s="59">
        <v>44391</v>
      </c>
      <c r="IOJ85" s="59" t="s">
        <v>422</v>
      </c>
      <c r="IOK85" s="59" t="s">
        <v>423</v>
      </c>
      <c r="IOL85" s="59" t="s">
        <v>424</v>
      </c>
      <c r="IOO85" s="59">
        <v>129918</v>
      </c>
      <c r="IOP85" s="59">
        <v>9</v>
      </c>
      <c r="IOQ85" s="59">
        <v>44391</v>
      </c>
      <c r="IOR85" s="59" t="s">
        <v>422</v>
      </c>
      <c r="IOS85" s="59" t="s">
        <v>423</v>
      </c>
      <c r="IOT85" s="59" t="s">
        <v>424</v>
      </c>
      <c r="IOW85" s="59">
        <v>129918</v>
      </c>
      <c r="IOX85" s="59">
        <v>9</v>
      </c>
      <c r="IOY85" s="59">
        <v>44391</v>
      </c>
      <c r="IOZ85" s="59" t="s">
        <v>422</v>
      </c>
      <c r="IPA85" s="59" t="s">
        <v>423</v>
      </c>
      <c r="IPB85" s="59" t="s">
        <v>424</v>
      </c>
      <c r="IPE85" s="59">
        <v>129918</v>
      </c>
      <c r="IPF85" s="59">
        <v>9</v>
      </c>
      <c r="IPG85" s="59">
        <v>44391</v>
      </c>
      <c r="IPH85" s="59" t="s">
        <v>422</v>
      </c>
      <c r="IPI85" s="59" t="s">
        <v>423</v>
      </c>
      <c r="IPJ85" s="59" t="s">
        <v>424</v>
      </c>
      <c r="IPM85" s="59">
        <v>129918</v>
      </c>
      <c r="IPN85" s="59">
        <v>9</v>
      </c>
      <c r="IPO85" s="59">
        <v>44391</v>
      </c>
      <c r="IPP85" s="59" t="s">
        <v>422</v>
      </c>
      <c r="IPQ85" s="59" t="s">
        <v>423</v>
      </c>
      <c r="IPR85" s="59" t="s">
        <v>424</v>
      </c>
      <c r="IPU85" s="59">
        <v>129918</v>
      </c>
      <c r="IPV85" s="59">
        <v>9</v>
      </c>
      <c r="IPW85" s="59">
        <v>44391</v>
      </c>
      <c r="IPX85" s="59" t="s">
        <v>422</v>
      </c>
      <c r="IPY85" s="59" t="s">
        <v>423</v>
      </c>
      <c r="IPZ85" s="59" t="s">
        <v>424</v>
      </c>
      <c r="IQC85" s="59">
        <v>129918</v>
      </c>
      <c r="IQD85" s="59">
        <v>9</v>
      </c>
      <c r="IQE85" s="59">
        <v>44391</v>
      </c>
      <c r="IQF85" s="59" t="s">
        <v>422</v>
      </c>
      <c r="IQG85" s="59" t="s">
        <v>423</v>
      </c>
      <c r="IQH85" s="59" t="s">
        <v>424</v>
      </c>
      <c r="IQK85" s="59">
        <v>129918</v>
      </c>
      <c r="IQL85" s="59">
        <v>9</v>
      </c>
      <c r="IQM85" s="59">
        <v>44391</v>
      </c>
      <c r="IQN85" s="59" t="s">
        <v>422</v>
      </c>
      <c r="IQO85" s="59" t="s">
        <v>423</v>
      </c>
      <c r="IQP85" s="59" t="s">
        <v>424</v>
      </c>
      <c r="IQS85" s="59">
        <v>129918</v>
      </c>
      <c r="IQT85" s="59">
        <v>9</v>
      </c>
      <c r="IQU85" s="59">
        <v>44391</v>
      </c>
      <c r="IQV85" s="59" t="s">
        <v>422</v>
      </c>
      <c r="IQW85" s="59" t="s">
        <v>423</v>
      </c>
      <c r="IQX85" s="59" t="s">
        <v>424</v>
      </c>
      <c r="IRA85" s="59">
        <v>129918</v>
      </c>
      <c r="IRB85" s="59">
        <v>9</v>
      </c>
      <c r="IRC85" s="59">
        <v>44391</v>
      </c>
      <c r="IRD85" s="59" t="s">
        <v>422</v>
      </c>
      <c r="IRE85" s="59" t="s">
        <v>423</v>
      </c>
      <c r="IRF85" s="59" t="s">
        <v>424</v>
      </c>
      <c r="IRI85" s="59">
        <v>129918</v>
      </c>
      <c r="IRJ85" s="59">
        <v>9</v>
      </c>
      <c r="IRK85" s="59">
        <v>44391</v>
      </c>
      <c r="IRL85" s="59" t="s">
        <v>422</v>
      </c>
      <c r="IRM85" s="59" t="s">
        <v>423</v>
      </c>
      <c r="IRN85" s="59" t="s">
        <v>424</v>
      </c>
      <c r="IRQ85" s="59">
        <v>129918</v>
      </c>
      <c r="IRR85" s="59">
        <v>9</v>
      </c>
      <c r="IRS85" s="59">
        <v>44391</v>
      </c>
      <c r="IRT85" s="59" t="s">
        <v>422</v>
      </c>
      <c r="IRU85" s="59" t="s">
        <v>423</v>
      </c>
      <c r="IRV85" s="59" t="s">
        <v>424</v>
      </c>
      <c r="IRY85" s="59">
        <v>129918</v>
      </c>
      <c r="IRZ85" s="59">
        <v>9</v>
      </c>
      <c r="ISA85" s="59">
        <v>44391</v>
      </c>
      <c r="ISB85" s="59" t="s">
        <v>422</v>
      </c>
      <c r="ISC85" s="59" t="s">
        <v>423</v>
      </c>
      <c r="ISD85" s="59" t="s">
        <v>424</v>
      </c>
      <c r="ISG85" s="59">
        <v>129918</v>
      </c>
      <c r="ISH85" s="59">
        <v>9</v>
      </c>
      <c r="ISI85" s="59">
        <v>44391</v>
      </c>
      <c r="ISJ85" s="59" t="s">
        <v>422</v>
      </c>
      <c r="ISK85" s="59" t="s">
        <v>423</v>
      </c>
      <c r="ISL85" s="59" t="s">
        <v>424</v>
      </c>
      <c r="ISO85" s="59">
        <v>129918</v>
      </c>
      <c r="ISP85" s="59">
        <v>9</v>
      </c>
      <c r="ISQ85" s="59">
        <v>44391</v>
      </c>
      <c r="ISR85" s="59" t="s">
        <v>422</v>
      </c>
      <c r="ISS85" s="59" t="s">
        <v>423</v>
      </c>
      <c r="IST85" s="59" t="s">
        <v>424</v>
      </c>
      <c r="ISW85" s="59">
        <v>129918</v>
      </c>
      <c r="ISX85" s="59">
        <v>9</v>
      </c>
      <c r="ISY85" s="59">
        <v>44391</v>
      </c>
      <c r="ISZ85" s="59" t="s">
        <v>422</v>
      </c>
      <c r="ITA85" s="59" t="s">
        <v>423</v>
      </c>
      <c r="ITB85" s="59" t="s">
        <v>424</v>
      </c>
      <c r="ITE85" s="59">
        <v>129918</v>
      </c>
      <c r="ITF85" s="59">
        <v>9</v>
      </c>
      <c r="ITG85" s="59">
        <v>44391</v>
      </c>
      <c r="ITH85" s="59" t="s">
        <v>422</v>
      </c>
      <c r="ITI85" s="59" t="s">
        <v>423</v>
      </c>
      <c r="ITJ85" s="59" t="s">
        <v>424</v>
      </c>
      <c r="ITM85" s="59">
        <v>129918</v>
      </c>
      <c r="ITN85" s="59">
        <v>9</v>
      </c>
      <c r="ITO85" s="59">
        <v>44391</v>
      </c>
      <c r="ITP85" s="59" t="s">
        <v>422</v>
      </c>
      <c r="ITQ85" s="59" t="s">
        <v>423</v>
      </c>
      <c r="ITR85" s="59" t="s">
        <v>424</v>
      </c>
      <c r="ITU85" s="59">
        <v>129918</v>
      </c>
      <c r="ITV85" s="59">
        <v>9</v>
      </c>
      <c r="ITW85" s="59">
        <v>44391</v>
      </c>
      <c r="ITX85" s="59" t="s">
        <v>422</v>
      </c>
      <c r="ITY85" s="59" t="s">
        <v>423</v>
      </c>
      <c r="ITZ85" s="59" t="s">
        <v>424</v>
      </c>
      <c r="IUC85" s="59">
        <v>129918</v>
      </c>
      <c r="IUD85" s="59">
        <v>9</v>
      </c>
      <c r="IUE85" s="59">
        <v>44391</v>
      </c>
      <c r="IUF85" s="59" t="s">
        <v>422</v>
      </c>
      <c r="IUG85" s="59" t="s">
        <v>423</v>
      </c>
      <c r="IUH85" s="59" t="s">
        <v>424</v>
      </c>
      <c r="IUK85" s="59">
        <v>129918</v>
      </c>
      <c r="IUL85" s="59">
        <v>9</v>
      </c>
      <c r="IUM85" s="59">
        <v>44391</v>
      </c>
      <c r="IUN85" s="59" t="s">
        <v>422</v>
      </c>
      <c r="IUO85" s="59" t="s">
        <v>423</v>
      </c>
      <c r="IUP85" s="59" t="s">
        <v>424</v>
      </c>
      <c r="IUS85" s="59">
        <v>129918</v>
      </c>
      <c r="IUT85" s="59">
        <v>9</v>
      </c>
      <c r="IUU85" s="59">
        <v>44391</v>
      </c>
      <c r="IUV85" s="59" t="s">
        <v>422</v>
      </c>
      <c r="IUW85" s="59" t="s">
        <v>423</v>
      </c>
      <c r="IUX85" s="59" t="s">
        <v>424</v>
      </c>
      <c r="IVA85" s="59">
        <v>129918</v>
      </c>
      <c r="IVB85" s="59">
        <v>9</v>
      </c>
      <c r="IVC85" s="59">
        <v>44391</v>
      </c>
      <c r="IVD85" s="59" t="s">
        <v>422</v>
      </c>
      <c r="IVE85" s="59" t="s">
        <v>423</v>
      </c>
      <c r="IVF85" s="59" t="s">
        <v>424</v>
      </c>
      <c r="IVI85" s="59">
        <v>129918</v>
      </c>
      <c r="IVJ85" s="59">
        <v>9</v>
      </c>
      <c r="IVK85" s="59">
        <v>44391</v>
      </c>
      <c r="IVL85" s="59" t="s">
        <v>422</v>
      </c>
      <c r="IVM85" s="59" t="s">
        <v>423</v>
      </c>
      <c r="IVN85" s="59" t="s">
        <v>424</v>
      </c>
      <c r="IVQ85" s="59">
        <v>129918</v>
      </c>
      <c r="IVR85" s="59">
        <v>9</v>
      </c>
      <c r="IVS85" s="59">
        <v>44391</v>
      </c>
      <c r="IVT85" s="59" t="s">
        <v>422</v>
      </c>
      <c r="IVU85" s="59" t="s">
        <v>423</v>
      </c>
      <c r="IVV85" s="59" t="s">
        <v>424</v>
      </c>
      <c r="IVY85" s="59">
        <v>129918</v>
      </c>
      <c r="IVZ85" s="59">
        <v>9</v>
      </c>
      <c r="IWA85" s="59">
        <v>44391</v>
      </c>
      <c r="IWB85" s="59" t="s">
        <v>422</v>
      </c>
      <c r="IWC85" s="59" t="s">
        <v>423</v>
      </c>
      <c r="IWD85" s="59" t="s">
        <v>424</v>
      </c>
      <c r="IWG85" s="59">
        <v>129918</v>
      </c>
      <c r="IWH85" s="59">
        <v>9</v>
      </c>
      <c r="IWI85" s="59">
        <v>44391</v>
      </c>
      <c r="IWJ85" s="59" t="s">
        <v>422</v>
      </c>
      <c r="IWK85" s="59" t="s">
        <v>423</v>
      </c>
      <c r="IWL85" s="59" t="s">
        <v>424</v>
      </c>
      <c r="IWO85" s="59">
        <v>129918</v>
      </c>
      <c r="IWP85" s="59">
        <v>9</v>
      </c>
      <c r="IWQ85" s="59">
        <v>44391</v>
      </c>
      <c r="IWR85" s="59" t="s">
        <v>422</v>
      </c>
      <c r="IWS85" s="59" t="s">
        <v>423</v>
      </c>
      <c r="IWT85" s="59" t="s">
        <v>424</v>
      </c>
      <c r="IWW85" s="59">
        <v>129918</v>
      </c>
      <c r="IWX85" s="59">
        <v>9</v>
      </c>
      <c r="IWY85" s="59">
        <v>44391</v>
      </c>
      <c r="IWZ85" s="59" t="s">
        <v>422</v>
      </c>
      <c r="IXA85" s="59" t="s">
        <v>423</v>
      </c>
      <c r="IXB85" s="59" t="s">
        <v>424</v>
      </c>
      <c r="IXE85" s="59">
        <v>129918</v>
      </c>
      <c r="IXF85" s="59">
        <v>9</v>
      </c>
      <c r="IXG85" s="59">
        <v>44391</v>
      </c>
      <c r="IXH85" s="59" t="s">
        <v>422</v>
      </c>
      <c r="IXI85" s="59" t="s">
        <v>423</v>
      </c>
      <c r="IXJ85" s="59" t="s">
        <v>424</v>
      </c>
      <c r="IXM85" s="59">
        <v>129918</v>
      </c>
      <c r="IXN85" s="59">
        <v>9</v>
      </c>
      <c r="IXO85" s="59">
        <v>44391</v>
      </c>
      <c r="IXP85" s="59" t="s">
        <v>422</v>
      </c>
      <c r="IXQ85" s="59" t="s">
        <v>423</v>
      </c>
      <c r="IXR85" s="59" t="s">
        <v>424</v>
      </c>
      <c r="IXU85" s="59">
        <v>129918</v>
      </c>
      <c r="IXV85" s="59">
        <v>9</v>
      </c>
      <c r="IXW85" s="59">
        <v>44391</v>
      </c>
      <c r="IXX85" s="59" t="s">
        <v>422</v>
      </c>
      <c r="IXY85" s="59" t="s">
        <v>423</v>
      </c>
      <c r="IXZ85" s="59" t="s">
        <v>424</v>
      </c>
      <c r="IYC85" s="59">
        <v>129918</v>
      </c>
      <c r="IYD85" s="59">
        <v>9</v>
      </c>
      <c r="IYE85" s="59">
        <v>44391</v>
      </c>
      <c r="IYF85" s="59" t="s">
        <v>422</v>
      </c>
      <c r="IYG85" s="59" t="s">
        <v>423</v>
      </c>
      <c r="IYH85" s="59" t="s">
        <v>424</v>
      </c>
      <c r="IYK85" s="59">
        <v>129918</v>
      </c>
      <c r="IYL85" s="59">
        <v>9</v>
      </c>
      <c r="IYM85" s="59">
        <v>44391</v>
      </c>
      <c r="IYN85" s="59" t="s">
        <v>422</v>
      </c>
      <c r="IYO85" s="59" t="s">
        <v>423</v>
      </c>
      <c r="IYP85" s="59" t="s">
        <v>424</v>
      </c>
      <c r="IYS85" s="59">
        <v>129918</v>
      </c>
      <c r="IYT85" s="59">
        <v>9</v>
      </c>
      <c r="IYU85" s="59">
        <v>44391</v>
      </c>
      <c r="IYV85" s="59" t="s">
        <v>422</v>
      </c>
      <c r="IYW85" s="59" t="s">
        <v>423</v>
      </c>
      <c r="IYX85" s="59" t="s">
        <v>424</v>
      </c>
      <c r="IZA85" s="59">
        <v>129918</v>
      </c>
      <c r="IZB85" s="59">
        <v>9</v>
      </c>
      <c r="IZC85" s="59">
        <v>44391</v>
      </c>
      <c r="IZD85" s="59" t="s">
        <v>422</v>
      </c>
      <c r="IZE85" s="59" t="s">
        <v>423</v>
      </c>
      <c r="IZF85" s="59" t="s">
        <v>424</v>
      </c>
      <c r="IZI85" s="59">
        <v>129918</v>
      </c>
      <c r="IZJ85" s="59">
        <v>9</v>
      </c>
      <c r="IZK85" s="59">
        <v>44391</v>
      </c>
      <c r="IZL85" s="59" t="s">
        <v>422</v>
      </c>
      <c r="IZM85" s="59" t="s">
        <v>423</v>
      </c>
      <c r="IZN85" s="59" t="s">
        <v>424</v>
      </c>
      <c r="IZQ85" s="59">
        <v>129918</v>
      </c>
      <c r="IZR85" s="59">
        <v>9</v>
      </c>
      <c r="IZS85" s="59">
        <v>44391</v>
      </c>
      <c r="IZT85" s="59" t="s">
        <v>422</v>
      </c>
      <c r="IZU85" s="59" t="s">
        <v>423</v>
      </c>
      <c r="IZV85" s="59" t="s">
        <v>424</v>
      </c>
      <c r="IZY85" s="59">
        <v>129918</v>
      </c>
      <c r="IZZ85" s="59">
        <v>9</v>
      </c>
      <c r="JAA85" s="59">
        <v>44391</v>
      </c>
      <c r="JAB85" s="59" t="s">
        <v>422</v>
      </c>
      <c r="JAC85" s="59" t="s">
        <v>423</v>
      </c>
      <c r="JAD85" s="59" t="s">
        <v>424</v>
      </c>
      <c r="JAG85" s="59">
        <v>129918</v>
      </c>
      <c r="JAH85" s="59">
        <v>9</v>
      </c>
      <c r="JAI85" s="59">
        <v>44391</v>
      </c>
      <c r="JAJ85" s="59" t="s">
        <v>422</v>
      </c>
      <c r="JAK85" s="59" t="s">
        <v>423</v>
      </c>
      <c r="JAL85" s="59" t="s">
        <v>424</v>
      </c>
      <c r="JAO85" s="59">
        <v>129918</v>
      </c>
      <c r="JAP85" s="59">
        <v>9</v>
      </c>
      <c r="JAQ85" s="59">
        <v>44391</v>
      </c>
      <c r="JAR85" s="59" t="s">
        <v>422</v>
      </c>
      <c r="JAS85" s="59" t="s">
        <v>423</v>
      </c>
      <c r="JAT85" s="59" t="s">
        <v>424</v>
      </c>
      <c r="JAW85" s="59">
        <v>129918</v>
      </c>
      <c r="JAX85" s="59">
        <v>9</v>
      </c>
      <c r="JAY85" s="59">
        <v>44391</v>
      </c>
      <c r="JAZ85" s="59" t="s">
        <v>422</v>
      </c>
      <c r="JBA85" s="59" t="s">
        <v>423</v>
      </c>
      <c r="JBB85" s="59" t="s">
        <v>424</v>
      </c>
      <c r="JBE85" s="59">
        <v>129918</v>
      </c>
      <c r="JBF85" s="59">
        <v>9</v>
      </c>
      <c r="JBG85" s="59">
        <v>44391</v>
      </c>
      <c r="JBH85" s="59" t="s">
        <v>422</v>
      </c>
      <c r="JBI85" s="59" t="s">
        <v>423</v>
      </c>
      <c r="JBJ85" s="59" t="s">
        <v>424</v>
      </c>
      <c r="JBM85" s="59">
        <v>129918</v>
      </c>
      <c r="JBN85" s="59">
        <v>9</v>
      </c>
      <c r="JBO85" s="59">
        <v>44391</v>
      </c>
      <c r="JBP85" s="59" t="s">
        <v>422</v>
      </c>
      <c r="JBQ85" s="59" t="s">
        <v>423</v>
      </c>
      <c r="JBR85" s="59" t="s">
        <v>424</v>
      </c>
      <c r="JBU85" s="59">
        <v>129918</v>
      </c>
      <c r="JBV85" s="59">
        <v>9</v>
      </c>
      <c r="JBW85" s="59">
        <v>44391</v>
      </c>
      <c r="JBX85" s="59" t="s">
        <v>422</v>
      </c>
      <c r="JBY85" s="59" t="s">
        <v>423</v>
      </c>
      <c r="JBZ85" s="59" t="s">
        <v>424</v>
      </c>
      <c r="JCC85" s="59">
        <v>129918</v>
      </c>
      <c r="JCD85" s="59">
        <v>9</v>
      </c>
      <c r="JCE85" s="59">
        <v>44391</v>
      </c>
      <c r="JCF85" s="59" t="s">
        <v>422</v>
      </c>
      <c r="JCG85" s="59" t="s">
        <v>423</v>
      </c>
      <c r="JCH85" s="59" t="s">
        <v>424</v>
      </c>
      <c r="JCK85" s="59">
        <v>129918</v>
      </c>
      <c r="JCL85" s="59">
        <v>9</v>
      </c>
      <c r="JCM85" s="59">
        <v>44391</v>
      </c>
      <c r="JCN85" s="59" t="s">
        <v>422</v>
      </c>
      <c r="JCO85" s="59" t="s">
        <v>423</v>
      </c>
      <c r="JCP85" s="59" t="s">
        <v>424</v>
      </c>
      <c r="JCS85" s="59">
        <v>129918</v>
      </c>
      <c r="JCT85" s="59">
        <v>9</v>
      </c>
      <c r="JCU85" s="59">
        <v>44391</v>
      </c>
      <c r="JCV85" s="59" t="s">
        <v>422</v>
      </c>
      <c r="JCW85" s="59" t="s">
        <v>423</v>
      </c>
      <c r="JCX85" s="59" t="s">
        <v>424</v>
      </c>
      <c r="JDA85" s="59">
        <v>129918</v>
      </c>
      <c r="JDB85" s="59">
        <v>9</v>
      </c>
      <c r="JDC85" s="59">
        <v>44391</v>
      </c>
      <c r="JDD85" s="59" t="s">
        <v>422</v>
      </c>
      <c r="JDE85" s="59" t="s">
        <v>423</v>
      </c>
      <c r="JDF85" s="59" t="s">
        <v>424</v>
      </c>
      <c r="JDI85" s="59">
        <v>129918</v>
      </c>
      <c r="JDJ85" s="59">
        <v>9</v>
      </c>
      <c r="JDK85" s="59">
        <v>44391</v>
      </c>
      <c r="JDL85" s="59" t="s">
        <v>422</v>
      </c>
      <c r="JDM85" s="59" t="s">
        <v>423</v>
      </c>
      <c r="JDN85" s="59" t="s">
        <v>424</v>
      </c>
      <c r="JDQ85" s="59">
        <v>129918</v>
      </c>
      <c r="JDR85" s="59">
        <v>9</v>
      </c>
      <c r="JDS85" s="59">
        <v>44391</v>
      </c>
      <c r="JDT85" s="59" t="s">
        <v>422</v>
      </c>
      <c r="JDU85" s="59" t="s">
        <v>423</v>
      </c>
      <c r="JDV85" s="59" t="s">
        <v>424</v>
      </c>
      <c r="JDY85" s="59">
        <v>129918</v>
      </c>
      <c r="JDZ85" s="59">
        <v>9</v>
      </c>
      <c r="JEA85" s="59">
        <v>44391</v>
      </c>
      <c r="JEB85" s="59" t="s">
        <v>422</v>
      </c>
      <c r="JEC85" s="59" t="s">
        <v>423</v>
      </c>
      <c r="JED85" s="59" t="s">
        <v>424</v>
      </c>
      <c r="JEG85" s="59">
        <v>129918</v>
      </c>
      <c r="JEH85" s="59">
        <v>9</v>
      </c>
      <c r="JEI85" s="59">
        <v>44391</v>
      </c>
      <c r="JEJ85" s="59" t="s">
        <v>422</v>
      </c>
      <c r="JEK85" s="59" t="s">
        <v>423</v>
      </c>
      <c r="JEL85" s="59" t="s">
        <v>424</v>
      </c>
      <c r="JEO85" s="59">
        <v>129918</v>
      </c>
      <c r="JEP85" s="59">
        <v>9</v>
      </c>
      <c r="JEQ85" s="59">
        <v>44391</v>
      </c>
      <c r="JER85" s="59" t="s">
        <v>422</v>
      </c>
      <c r="JES85" s="59" t="s">
        <v>423</v>
      </c>
      <c r="JET85" s="59" t="s">
        <v>424</v>
      </c>
      <c r="JEW85" s="59">
        <v>129918</v>
      </c>
      <c r="JEX85" s="59">
        <v>9</v>
      </c>
      <c r="JEY85" s="59">
        <v>44391</v>
      </c>
      <c r="JEZ85" s="59" t="s">
        <v>422</v>
      </c>
      <c r="JFA85" s="59" t="s">
        <v>423</v>
      </c>
      <c r="JFB85" s="59" t="s">
        <v>424</v>
      </c>
      <c r="JFE85" s="59">
        <v>129918</v>
      </c>
      <c r="JFF85" s="59">
        <v>9</v>
      </c>
      <c r="JFG85" s="59">
        <v>44391</v>
      </c>
      <c r="JFH85" s="59" t="s">
        <v>422</v>
      </c>
      <c r="JFI85" s="59" t="s">
        <v>423</v>
      </c>
      <c r="JFJ85" s="59" t="s">
        <v>424</v>
      </c>
      <c r="JFM85" s="59">
        <v>129918</v>
      </c>
      <c r="JFN85" s="59">
        <v>9</v>
      </c>
      <c r="JFO85" s="59">
        <v>44391</v>
      </c>
      <c r="JFP85" s="59" t="s">
        <v>422</v>
      </c>
      <c r="JFQ85" s="59" t="s">
        <v>423</v>
      </c>
      <c r="JFR85" s="59" t="s">
        <v>424</v>
      </c>
      <c r="JFU85" s="59">
        <v>129918</v>
      </c>
      <c r="JFV85" s="59">
        <v>9</v>
      </c>
      <c r="JFW85" s="59">
        <v>44391</v>
      </c>
      <c r="JFX85" s="59" t="s">
        <v>422</v>
      </c>
      <c r="JFY85" s="59" t="s">
        <v>423</v>
      </c>
      <c r="JFZ85" s="59" t="s">
        <v>424</v>
      </c>
      <c r="JGC85" s="59">
        <v>129918</v>
      </c>
      <c r="JGD85" s="59">
        <v>9</v>
      </c>
      <c r="JGE85" s="59">
        <v>44391</v>
      </c>
      <c r="JGF85" s="59" t="s">
        <v>422</v>
      </c>
      <c r="JGG85" s="59" t="s">
        <v>423</v>
      </c>
      <c r="JGH85" s="59" t="s">
        <v>424</v>
      </c>
      <c r="JGK85" s="59">
        <v>129918</v>
      </c>
      <c r="JGL85" s="59">
        <v>9</v>
      </c>
      <c r="JGM85" s="59">
        <v>44391</v>
      </c>
      <c r="JGN85" s="59" t="s">
        <v>422</v>
      </c>
      <c r="JGO85" s="59" t="s">
        <v>423</v>
      </c>
      <c r="JGP85" s="59" t="s">
        <v>424</v>
      </c>
      <c r="JGS85" s="59">
        <v>129918</v>
      </c>
      <c r="JGT85" s="59">
        <v>9</v>
      </c>
      <c r="JGU85" s="59">
        <v>44391</v>
      </c>
      <c r="JGV85" s="59" t="s">
        <v>422</v>
      </c>
      <c r="JGW85" s="59" t="s">
        <v>423</v>
      </c>
      <c r="JGX85" s="59" t="s">
        <v>424</v>
      </c>
      <c r="JHA85" s="59">
        <v>129918</v>
      </c>
      <c r="JHB85" s="59">
        <v>9</v>
      </c>
      <c r="JHC85" s="59">
        <v>44391</v>
      </c>
      <c r="JHD85" s="59" t="s">
        <v>422</v>
      </c>
      <c r="JHE85" s="59" t="s">
        <v>423</v>
      </c>
      <c r="JHF85" s="59" t="s">
        <v>424</v>
      </c>
      <c r="JHI85" s="59">
        <v>129918</v>
      </c>
      <c r="JHJ85" s="59">
        <v>9</v>
      </c>
      <c r="JHK85" s="59">
        <v>44391</v>
      </c>
      <c r="JHL85" s="59" t="s">
        <v>422</v>
      </c>
      <c r="JHM85" s="59" t="s">
        <v>423</v>
      </c>
      <c r="JHN85" s="59" t="s">
        <v>424</v>
      </c>
      <c r="JHQ85" s="59">
        <v>129918</v>
      </c>
      <c r="JHR85" s="59">
        <v>9</v>
      </c>
      <c r="JHS85" s="59">
        <v>44391</v>
      </c>
      <c r="JHT85" s="59" t="s">
        <v>422</v>
      </c>
      <c r="JHU85" s="59" t="s">
        <v>423</v>
      </c>
      <c r="JHV85" s="59" t="s">
        <v>424</v>
      </c>
      <c r="JHY85" s="59">
        <v>129918</v>
      </c>
      <c r="JHZ85" s="59">
        <v>9</v>
      </c>
      <c r="JIA85" s="59">
        <v>44391</v>
      </c>
      <c r="JIB85" s="59" t="s">
        <v>422</v>
      </c>
      <c r="JIC85" s="59" t="s">
        <v>423</v>
      </c>
      <c r="JID85" s="59" t="s">
        <v>424</v>
      </c>
      <c r="JIG85" s="59">
        <v>129918</v>
      </c>
      <c r="JIH85" s="59">
        <v>9</v>
      </c>
      <c r="JII85" s="59">
        <v>44391</v>
      </c>
      <c r="JIJ85" s="59" t="s">
        <v>422</v>
      </c>
      <c r="JIK85" s="59" t="s">
        <v>423</v>
      </c>
      <c r="JIL85" s="59" t="s">
        <v>424</v>
      </c>
      <c r="JIO85" s="59">
        <v>129918</v>
      </c>
      <c r="JIP85" s="59">
        <v>9</v>
      </c>
      <c r="JIQ85" s="59">
        <v>44391</v>
      </c>
      <c r="JIR85" s="59" t="s">
        <v>422</v>
      </c>
      <c r="JIS85" s="59" t="s">
        <v>423</v>
      </c>
      <c r="JIT85" s="59" t="s">
        <v>424</v>
      </c>
      <c r="JIW85" s="59">
        <v>129918</v>
      </c>
      <c r="JIX85" s="59">
        <v>9</v>
      </c>
      <c r="JIY85" s="59">
        <v>44391</v>
      </c>
      <c r="JIZ85" s="59" t="s">
        <v>422</v>
      </c>
      <c r="JJA85" s="59" t="s">
        <v>423</v>
      </c>
      <c r="JJB85" s="59" t="s">
        <v>424</v>
      </c>
      <c r="JJE85" s="59">
        <v>129918</v>
      </c>
      <c r="JJF85" s="59">
        <v>9</v>
      </c>
      <c r="JJG85" s="59">
        <v>44391</v>
      </c>
      <c r="JJH85" s="59" t="s">
        <v>422</v>
      </c>
      <c r="JJI85" s="59" t="s">
        <v>423</v>
      </c>
      <c r="JJJ85" s="59" t="s">
        <v>424</v>
      </c>
      <c r="JJM85" s="59">
        <v>129918</v>
      </c>
      <c r="JJN85" s="59">
        <v>9</v>
      </c>
      <c r="JJO85" s="59">
        <v>44391</v>
      </c>
      <c r="JJP85" s="59" t="s">
        <v>422</v>
      </c>
      <c r="JJQ85" s="59" t="s">
        <v>423</v>
      </c>
      <c r="JJR85" s="59" t="s">
        <v>424</v>
      </c>
      <c r="JJU85" s="59">
        <v>129918</v>
      </c>
      <c r="JJV85" s="59">
        <v>9</v>
      </c>
      <c r="JJW85" s="59">
        <v>44391</v>
      </c>
      <c r="JJX85" s="59" t="s">
        <v>422</v>
      </c>
      <c r="JJY85" s="59" t="s">
        <v>423</v>
      </c>
      <c r="JJZ85" s="59" t="s">
        <v>424</v>
      </c>
      <c r="JKC85" s="59">
        <v>129918</v>
      </c>
      <c r="JKD85" s="59">
        <v>9</v>
      </c>
      <c r="JKE85" s="59">
        <v>44391</v>
      </c>
      <c r="JKF85" s="59" t="s">
        <v>422</v>
      </c>
      <c r="JKG85" s="59" t="s">
        <v>423</v>
      </c>
      <c r="JKH85" s="59" t="s">
        <v>424</v>
      </c>
      <c r="JKK85" s="59">
        <v>129918</v>
      </c>
      <c r="JKL85" s="59">
        <v>9</v>
      </c>
      <c r="JKM85" s="59">
        <v>44391</v>
      </c>
      <c r="JKN85" s="59" t="s">
        <v>422</v>
      </c>
      <c r="JKO85" s="59" t="s">
        <v>423</v>
      </c>
      <c r="JKP85" s="59" t="s">
        <v>424</v>
      </c>
      <c r="JKS85" s="59">
        <v>129918</v>
      </c>
      <c r="JKT85" s="59">
        <v>9</v>
      </c>
      <c r="JKU85" s="59">
        <v>44391</v>
      </c>
      <c r="JKV85" s="59" t="s">
        <v>422</v>
      </c>
      <c r="JKW85" s="59" t="s">
        <v>423</v>
      </c>
      <c r="JKX85" s="59" t="s">
        <v>424</v>
      </c>
      <c r="JLA85" s="59">
        <v>129918</v>
      </c>
      <c r="JLB85" s="59">
        <v>9</v>
      </c>
      <c r="JLC85" s="59">
        <v>44391</v>
      </c>
      <c r="JLD85" s="59" t="s">
        <v>422</v>
      </c>
      <c r="JLE85" s="59" t="s">
        <v>423</v>
      </c>
      <c r="JLF85" s="59" t="s">
        <v>424</v>
      </c>
      <c r="JLI85" s="59">
        <v>129918</v>
      </c>
      <c r="JLJ85" s="59">
        <v>9</v>
      </c>
      <c r="JLK85" s="59">
        <v>44391</v>
      </c>
      <c r="JLL85" s="59" t="s">
        <v>422</v>
      </c>
      <c r="JLM85" s="59" t="s">
        <v>423</v>
      </c>
      <c r="JLN85" s="59" t="s">
        <v>424</v>
      </c>
      <c r="JLQ85" s="59">
        <v>129918</v>
      </c>
      <c r="JLR85" s="59">
        <v>9</v>
      </c>
      <c r="JLS85" s="59">
        <v>44391</v>
      </c>
      <c r="JLT85" s="59" t="s">
        <v>422</v>
      </c>
      <c r="JLU85" s="59" t="s">
        <v>423</v>
      </c>
      <c r="JLV85" s="59" t="s">
        <v>424</v>
      </c>
      <c r="JLY85" s="59">
        <v>129918</v>
      </c>
      <c r="JLZ85" s="59">
        <v>9</v>
      </c>
      <c r="JMA85" s="59">
        <v>44391</v>
      </c>
      <c r="JMB85" s="59" t="s">
        <v>422</v>
      </c>
      <c r="JMC85" s="59" t="s">
        <v>423</v>
      </c>
      <c r="JMD85" s="59" t="s">
        <v>424</v>
      </c>
      <c r="JMG85" s="59">
        <v>129918</v>
      </c>
      <c r="JMH85" s="59">
        <v>9</v>
      </c>
      <c r="JMI85" s="59">
        <v>44391</v>
      </c>
      <c r="JMJ85" s="59" t="s">
        <v>422</v>
      </c>
      <c r="JMK85" s="59" t="s">
        <v>423</v>
      </c>
      <c r="JML85" s="59" t="s">
        <v>424</v>
      </c>
      <c r="JMO85" s="59">
        <v>129918</v>
      </c>
      <c r="JMP85" s="59">
        <v>9</v>
      </c>
      <c r="JMQ85" s="59">
        <v>44391</v>
      </c>
      <c r="JMR85" s="59" t="s">
        <v>422</v>
      </c>
      <c r="JMS85" s="59" t="s">
        <v>423</v>
      </c>
      <c r="JMT85" s="59" t="s">
        <v>424</v>
      </c>
      <c r="JMW85" s="59">
        <v>129918</v>
      </c>
      <c r="JMX85" s="59">
        <v>9</v>
      </c>
      <c r="JMY85" s="59">
        <v>44391</v>
      </c>
      <c r="JMZ85" s="59" t="s">
        <v>422</v>
      </c>
      <c r="JNA85" s="59" t="s">
        <v>423</v>
      </c>
      <c r="JNB85" s="59" t="s">
        <v>424</v>
      </c>
      <c r="JNE85" s="59">
        <v>129918</v>
      </c>
      <c r="JNF85" s="59">
        <v>9</v>
      </c>
      <c r="JNG85" s="59">
        <v>44391</v>
      </c>
      <c r="JNH85" s="59" t="s">
        <v>422</v>
      </c>
      <c r="JNI85" s="59" t="s">
        <v>423</v>
      </c>
      <c r="JNJ85" s="59" t="s">
        <v>424</v>
      </c>
      <c r="JNM85" s="59">
        <v>129918</v>
      </c>
      <c r="JNN85" s="59">
        <v>9</v>
      </c>
      <c r="JNO85" s="59">
        <v>44391</v>
      </c>
      <c r="JNP85" s="59" t="s">
        <v>422</v>
      </c>
      <c r="JNQ85" s="59" t="s">
        <v>423</v>
      </c>
      <c r="JNR85" s="59" t="s">
        <v>424</v>
      </c>
      <c r="JNU85" s="59">
        <v>129918</v>
      </c>
      <c r="JNV85" s="59">
        <v>9</v>
      </c>
      <c r="JNW85" s="59">
        <v>44391</v>
      </c>
      <c r="JNX85" s="59" t="s">
        <v>422</v>
      </c>
      <c r="JNY85" s="59" t="s">
        <v>423</v>
      </c>
      <c r="JNZ85" s="59" t="s">
        <v>424</v>
      </c>
      <c r="JOC85" s="59">
        <v>129918</v>
      </c>
      <c r="JOD85" s="59">
        <v>9</v>
      </c>
      <c r="JOE85" s="59">
        <v>44391</v>
      </c>
      <c r="JOF85" s="59" t="s">
        <v>422</v>
      </c>
      <c r="JOG85" s="59" t="s">
        <v>423</v>
      </c>
      <c r="JOH85" s="59" t="s">
        <v>424</v>
      </c>
      <c r="JOK85" s="59">
        <v>129918</v>
      </c>
      <c r="JOL85" s="59">
        <v>9</v>
      </c>
      <c r="JOM85" s="59">
        <v>44391</v>
      </c>
      <c r="JON85" s="59" t="s">
        <v>422</v>
      </c>
      <c r="JOO85" s="59" t="s">
        <v>423</v>
      </c>
      <c r="JOP85" s="59" t="s">
        <v>424</v>
      </c>
      <c r="JOS85" s="59">
        <v>129918</v>
      </c>
      <c r="JOT85" s="59">
        <v>9</v>
      </c>
      <c r="JOU85" s="59">
        <v>44391</v>
      </c>
      <c r="JOV85" s="59" t="s">
        <v>422</v>
      </c>
      <c r="JOW85" s="59" t="s">
        <v>423</v>
      </c>
      <c r="JOX85" s="59" t="s">
        <v>424</v>
      </c>
      <c r="JPA85" s="59">
        <v>129918</v>
      </c>
      <c r="JPB85" s="59">
        <v>9</v>
      </c>
      <c r="JPC85" s="59">
        <v>44391</v>
      </c>
      <c r="JPD85" s="59" t="s">
        <v>422</v>
      </c>
      <c r="JPE85" s="59" t="s">
        <v>423</v>
      </c>
      <c r="JPF85" s="59" t="s">
        <v>424</v>
      </c>
      <c r="JPI85" s="59">
        <v>129918</v>
      </c>
      <c r="JPJ85" s="59">
        <v>9</v>
      </c>
      <c r="JPK85" s="59">
        <v>44391</v>
      </c>
      <c r="JPL85" s="59" t="s">
        <v>422</v>
      </c>
      <c r="JPM85" s="59" t="s">
        <v>423</v>
      </c>
      <c r="JPN85" s="59" t="s">
        <v>424</v>
      </c>
      <c r="JPQ85" s="59">
        <v>129918</v>
      </c>
      <c r="JPR85" s="59">
        <v>9</v>
      </c>
      <c r="JPS85" s="59">
        <v>44391</v>
      </c>
      <c r="JPT85" s="59" t="s">
        <v>422</v>
      </c>
      <c r="JPU85" s="59" t="s">
        <v>423</v>
      </c>
      <c r="JPV85" s="59" t="s">
        <v>424</v>
      </c>
      <c r="JPY85" s="59">
        <v>129918</v>
      </c>
      <c r="JPZ85" s="59">
        <v>9</v>
      </c>
      <c r="JQA85" s="59">
        <v>44391</v>
      </c>
      <c r="JQB85" s="59" t="s">
        <v>422</v>
      </c>
      <c r="JQC85" s="59" t="s">
        <v>423</v>
      </c>
      <c r="JQD85" s="59" t="s">
        <v>424</v>
      </c>
      <c r="JQG85" s="59">
        <v>129918</v>
      </c>
      <c r="JQH85" s="59">
        <v>9</v>
      </c>
      <c r="JQI85" s="59">
        <v>44391</v>
      </c>
      <c r="JQJ85" s="59" t="s">
        <v>422</v>
      </c>
      <c r="JQK85" s="59" t="s">
        <v>423</v>
      </c>
      <c r="JQL85" s="59" t="s">
        <v>424</v>
      </c>
      <c r="JQO85" s="59">
        <v>129918</v>
      </c>
      <c r="JQP85" s="59">
        <v>9</v>
      </c>
      <c r="JQQ85" s="59">
        <v>44391</v>
      </c>
      <c r="JQR85" s="59" t="s">
        <v>422</v>
      </c>
      <c r="JQS85" s="59" t="s">
        <v>423</v>
      </c>
      <c r="JQT85" s="59" t="s">
        <v>424</v>
      </c>
      <c r="JQW85" s="59">
        <v>129918</v>
      </c>
      <c r="JQX85" s="59">
        <v>9</v>
      </c>
      <c r="JQY85" s="59">
        <v>44391</v>
      </c>
      <c r="JQZ85" s="59" t="s">
        <v>422</v>
      </c>
      <c r="JRA85" s="59" t="s">
        <v>423</v>
      </c>
      <c r="JRB85" s="59" t="s">
        <v>424</v>
      </c>
      <c r="JRE85" s="59">
        <v>129918</v>
      </c>
      <c r="JRF85" s="59">
        <v>9</v>
      </c>
      <c r="JRG85" s="59">
        <v>44391</v>
      </c>
      <c r="JRH85" s="59" t="s">
        <v>422</v>
      </c>
      <c r="JRI85" s="59" t="s">
        <v>423</v>
      </c>
      <c r="JRJ85" s="59" t="s">
        <v>424</v>
      </c>
      <c r="JRM85" s="59">
        <v>129918</v>
      </c>
      <c r="JRN85" s="59">
        <v>9</v>
      </c>
      <c r="JRO85" s="59">
        <v>44391</v>
      </c>
      <c r="JRP85" s="59" t="s">
        <v>422</v>
      </c>
      <c r="JRQ85" s="59" t="s">
        <v>423</v>
      </c>
      <c r="JRR85" s="59" t="s">
        <v>424</v>
      </c>
      <c r="JRU85" s="59">
        <v>129918</v>
      </c>
      <c r="JRV85" s="59">
        <v>9</v>
      </c>
      <c r="JRW85" s="59">
        <v>44391</v>
      </c>
      <c r="JRX85" s="59" t="s">
        <v>422</v>
      </c>
      <c r="JRY85" s="59" t="s">
        <v>423</v>
      </c>
      <c r="JRZ85" s="59" t="s">
        <v>424</v>
      </c>
      <c r="JSC85" s="59">
        <v>129918</v>
      </c>
      <c r="JSD85" s="59">
        <v>9</v>
      </c>
      <c r="JSE85" s="59">
        <v>44391</v>
      </c>
      <c r="JSF85" s="59" t="s">
        <v>422</v>
      </c>
      <c r="JSG85" s="59" t="s">
        <v>423</v>
      </c>
      <c r="JSH85" s="59" t="s">
        <v>424</v>
      </c>
      <c r="JSK85" s="59">
        <v>129918</v>
      </c>
      <c r="JSL85" s="59">
        <v>9</v>
      </c>
      <c r="JSM85" s="59">
        <v>44391</v>
      </c>
      <c r="JSN85" s="59" t="s">
        <v>422</v>
      </c>
      <c r="JSO85" s="59" t="s">
        <v>423</v>
      </c>
      <c r="JSP85" s="59" t="s">
        <v>424</v>
      </c>
      <c r="JSS85" s="59">
        <v>129918</v>
      </c>
      <c r="JST85" s="59">
        <v>9</v>
      </c>
      <c r="JSU85" s="59">
        <v>44391</v>
      </c>
      <c r="JSV85" s="59" t="s">
        <v>422</v>
      </c>
      <c r="JSW85" s="59" t="s">
        <v>423</v>
      </c>
      <c r="JSX85" s="59" t="s">
        <v>424</v>
      </c>
      <c r="JTA85" s="59">
        <v>129918</v>
      </c>
      <c r="JTB85" s="59">
        <v>9</v>
      </c>
      <c r="JTC85" s="59">
        <v>44391</v>
      </c>
      <c r="JTD85" s="59" t="s">
        <v>422</v>
      </c>
      <c r="JTE85" s="59" t="s">
        <v>423</v>
      </c>
      <c r="JTF85" s="59" t="s">
        <v>424</v>
      </c>
      <c r="JTI85" s="59">
        <v>129918</v>
      </c>
      <c r="JTJ85" s="59">
        <v>9</v>
      </c>
      <c r="JTK85" s="59">
        <v>44391</v>
      </c>
      <c r="JTL85" s="59" t="s">
        <v>422</v>
      </c>
      <c r="JTM85" s="59" t="s">
        <v>423</v>
      </c>
      <c r="JTN85" s="59" t="s">
        <v>424</v>
      </c>
      <c r="JTQ85" s="59">
        <v>129918</v>
      </c>
      <c r="JTR85" s="59">
        <v>9</v>
      </c>
      <c r="JTS85" s="59">
        <v>44391</v>
      </c>
      <c r="JTT85" s="59" t="s">
        <v>422</v>
      </c>
      <c r="JTU85" s="59" t="s">
        <v>423</v>
      </c>
      <c r="JTV85" s="59" t="s">
        <v>424</v>
      </c>
      <c r="JTY85" s="59">
        <v>129918</v>
      </c>
      <c r="JTZ85" s="59">
        <v>9</v>
      </c>
      <c r="JUA85" s="59">
        <v>44391</v>
      </c>
      <c r="JUB85" s="59" t="s">
        <v>422</v>
      </c>
      <c r="JUC85" s="59" t="s">
        <v>423</v>
      </c>
      <c r="JUD85" s="59" t="s">
        <v>424</v>
      </c>
      <c r="JUG85" s="59">
        <v>129918</v>
      </c>
      <c r="JUH85" s="59">
        <v>9</v>
      </c>
      <c r="JUI85" s="59">
        <v>44391</v>
      </c>
      <c r="JUJ85" s="59" t="s">
        <v>422</v>
      </c>
      <c r="JUK85" s="59" t="s">
        <v>423</v>
      </c>
      <c r="JUL85" s="59" t="s">
        <v>424</v>
      </c>
      <c r="JUO85" s="59">
        <v>129918</v>
      </c>
      <c r="JUP85" s="59">
        <v>9</v>
      </c>
      <c r="JUQ85" s="59">
        <v>44391</v>
      </c>
      <c r="JUR85" s="59" t="s">
        <v>422</v>
      </c>
      <c r="JUS85" s="59" t="s">
        <v>423</v>
      </c>
      <c r="JUT85" s="59" t="s">
        <v>424</v>
      </c>
      <c r="JUW85" s="59">
        <v>129918</v>
      </c>
      <c r="JUX85" s="59">
        <v>9</v>
      </c>
      <c r="JUY85" s="59">
        <v>44391</v>
      </c>
      <c r="JUZ85" s="59" t="s">
        <v>422</v>
      </c>
      <c r="JVA85" s="59" t="s">
        <v>423</v>
      </c>
      <c r="JVB85" s="59" t="s">
        <v>424</v>
      </c>
      <c r="JVE85" s="59">
        <v>129918</v>
      </c>
      <c r="JVF85" s="59">
        <v>9</v>
      </c>
      <c r="JVG85" s="59">
        <v>44391</v>
      </c>
      <c r="JVH85" s="59" t="s">
        <v>422</v>
      </c>
      <c r="JVI85" s="59" t="s">
        <v>423</v>
      </c>
      <c r="JVJ85" s="59" t="s">
        <v>424</v>
      </c>
      <c r="JVM85" s="59">
        <v>129918</v>
      </c>
      <c r="JVN85" s="59">
        <v>9</v>
      </c>
      <c r="JVO85" s="59">
        <v>44391</v>
      </c>
      <c r="JVP85" s="59" t="s">
        <v>422</v>
      </c>
      <c r="JVQ85" s="59" t="s">
        <v>423</v>
      </c>
      <c r="JVR85" s="59" t="s">
        <v>424</v>
      </c>
      <c r="JVU85" s="59">
        <v>129918</v>
      </c>
      <c r="JVV85" s="59">
        <v>9</v>
      </c>
      <c r="JVW85" s="59">
        <v>44391</v>
      </c>
      <c r="JVX85" s="59" t="s">
        <v>422</v>
      </c>
      <c r="JVY85" s="59" t="s">
        <v>423</v>
      </c>
      <c r="JVZ85" s="59" t="s">
        <v>424</v>
      </c>
      <c r="JWC85" s="59">
        <v>129918</v>
      </c>
      <c r="JWD85" s="59">
        <v>9</v>
      </c>
      <c r="JWE85" s="59">
        <v>44391</v>
      </c>
      <c r="JWF85" s="59" t="s">
        <v>422</v>
      </c>
      <c r="JWG85" s="59" t="s">
        <v>423</v>
      </c>
      <c r="JWH85" s="59" t="s">
        <v>424</v>
      </c>
      <c r="JWK85" s="59">
        <v>129918</v>
      </c>
      <c r="JWL85" s="59">
        <v>9</v>
      </c>
      <c r="JWM85" s="59">
        <v>44391</v>
      </c>
      <c r="JWN85" s="59" t="s">
        <v>422</v>
      </c>
      <c r="JWO85" s="59" t="s">
        <v>423</v>
      </c>
      <c r="JWP85" s="59" t="s">
        <v>424</v>
      </c>
      <c r="JWS85" s="59">
        <v>129918</v>
      </c>
      <c r="JWT85" s="59">
        <v>9</v>
      </c>
      <c r="JWU85" s="59">
        <v>44391</v>
      </c>
      <c r="JWV85" s="59" t="s">
        <v>422</v>
      </c>
      <c r="JWW85" s="59" t="s">
        <v>423</v>
      </c>
      <c r="JWX85" s="59" t="s">
        <v>424</v>
      </c>
      <c r="JXA85" s="59">
        <v>129918</v>
      </c>
      <c r="JXB85" s="59">
        <v>9</v>
      </c>
      <c r="JXC85" s="59">
        <v>44391</v>
      </c>
      <c r="JXD85" s="59" t="s">
        <v>422</v>
      </c>
      <c r="JXE85" s="59" t="s">
        <v>423</v>
      </c>
      <c r="JXF85" s="59" t="s">
        <v>424</v>
      </c>
      <c r="JXI85" s="59">
        <v>129918</v>
      </c>
      <c r="JXJ85" s="59">
        <v>9</v>
      </c>
      <c r="JXK85" s="59">
        <v>44391</v>
      </c>
      <c r="JXL85" s="59" t="s">
        <v>422</v>
      </c>
      <c r="JXM85" s="59" t="s">
        <v>423</v>
      </c>
      <c r="JXN85" s="59" t="s">
        <v>424</v>
      </c>
      <c r="JXQ85" s="59">
        <v>129918</v>
      </c>
      <c r="JXR85" s="59">
        <v>9</v>
      </c>
      <c r="JXS85" s="59">
        <v>44391</v>
      </c>
      <c r="JXT85" s="59" t="s">
        <v>422</v>
      </c>
      <c r="JXU85" s="59" t="s">
        <v>423</v>
      </c>
      <c r="JXV85" s="59" t="s">
        <v>424</v>
      </c>
      <c r="JXY85" s="59">
        <v>129918</v>
      </c>
      <c r="JXZ85" s="59">
        <v>9</v>
      </c>
      <c r="JYA85" s="59">
        <v>44391</v>
      </c>
      <c r="JYB85" s="59" t="s">
        <v>422</v>
      </c>
      <c r="JYC85" s="59" t="s">
        <v>423</v>
      </c>
      <c r="JYD85" s="59" t="s">
        <v>424</v>
      </c>
      <c r="JYG85" s="59">
        <v>129918</v>
      </c>
      <c r="JYH85" s="59">
        <v>9</v>
      </c>
      <c r="JYI85" s="59">
        <v>44391</v>
      </c>
      <c r="JYJ85" s="59" t="s">
        <v>422</v>
      </c>
      <c r="JYK85" s="59" t="s">
        <v>423</v>
      </c>
      <c r="JYL85" s="59" t="s">
        <v>424</v>
      </c>
      <c r="JYO85" s="59">
        <v>129918</v>
      </c>
      <c r="JYP85" s="59">
        <v>9</v>
      </c>
      <c r="JYQ85" s="59">
        <v>44391</v>
      </c>
      <c r="JYR85" s="59" t="s">
        <v>422</v>
      </c>
      <c r="JYS85" s="59" t="s">
        <v>423</v>
      </c>
      <c r="JYT85" s="59" t="s">
        <v>424</v>
      </c>
      <c r="JYW85" s="59">
        <v>129918</v>
      </c>
      <c r="JYX85" s="59">
        <v>9</v>
      </c>
      <c r="JYY85" s="59">
        <v>44391</v>
      </c>
      <c r="JYZ85" s="59" t="s">
        <v>422</v>
      </c>
      <c r="JZA85" s="59" t="s">
        <v>423</v>
      </c>
      <c r="JZB85" s="59" t="s">
        <v>424</v>
      </c>
      <c r="JZE85" s="59">
        <v>129918</v>
      </c>
      <c r="JZF85" s="59">
        <v>9</v>
      </c>
      <c r="JZG85" s="59">
        <v>44391</v>
      </c>
      <c r="JZH85" s="59" t="s">
        <v>422</v>
      </c>
      <c r="JZI85" s="59" t="s">
        <v>423</v>
      </c>
      <c r="JZJ85" s="59" t="s">
        <v>424</v>
      </c>
      <c r="JZM85" s="59">
        <v>129918</v>
      </c>
      <c r="JZN85" s="59">
        <v>9</v>
      </c>
      <c r="JZO85" s="59">
        <v>44391</v>
      </c>
      <c r="JZP85" s="59" t="s">
        <v>422</v>
      </c>
      <c r="JZQ85" s="59" t="s">
        <v>423</v>
      </c>
      <c r="JZR85" s="59" t="s">
        <v>424</v>
      </c>
      <c r="JZU85" s="59">
        <v>129918</v>
      </c>
      <c r="JZV85" s="59">
        <v>9</v>
      </c>
      <c r="JZW85" s="59">
        <v>44391</v>
      </c>
      <c r="JZX85" s="59" t="s">
        <v>422</v>
      </c>
      <c r="JZY85" s="59" t="s">
        <v>423</v>
      </c>
      <c r="JZZ85" s="59" t="s">
        <v>424</v>
      </c>
      <c r="KAC85" s="59">
        <v>129918</v>
      </c>
      <c r="KAD85" s="59">
        <v>9</v>
      </c>
      <c r="KAE85" s="59">
        <v>44391</v>
      </c>
      <c r="KAF85" s="59" t="s">
        <v>422</v>
      </c>
      <c r="KAG85" s="59" t="s">
        <v>423</v>
      </c>
      <c r="KAH85" s="59" t="s">
        <v>424</v>
      </c>
      <c r="KAK85" s="59">
        <v>129918</v>
      </c>
      <c r="KAL85" s="59">
        <v>9</v>
      </c>
      <c r="KAM85" s="59">
        <v>44391</v>
      </c>
      <c r="KAN85" s="59" t="s">
        <v>422</v>
      </c>
      <c r="KAO85" s="59" t="s">
        <v>423</v>
      </c>
      <c r="KAP85" s="59" t="s">
        <v>424</v>
      </c>
      <c r="KAS85" s="59">
        <v>129918</v>
      </c>
      <c r="KAT85" s="59">
        <v>9</v>
      </c>
      <c r="KAU85" s="59">
        <v>44391</v>
      </c>
      <c r="KAV85" s="59" t="s">
        <v>422</v>
      </c>
      <c r="KAW85" s="59" t="s">
        <v>423</v>
      </c>
      <c r="KAX85" s="59" t="s">
        <v>424</v>
      </c>
      <c r="KBA85" s="59">
        <v>129918</v>
      </c>
      <c r="KBB85" s="59">
        <v>9</v>
      </c>
      <c r="KBC85" s="59">
        <v>44391</v>
      </c>
      <c r="KBD85" s="59" t="s">
        <v>422</v>
      </c>
      <c r="KBE85" s="59" t="s">
        <v>423</v>
      </c>
      <c r="KBF85" s="59" t="s">
        <v>424</v>
      </c>
      <c r="KBI85" s="59">
        <v>129918</v>
      </c>
      <c r="KBJ85" s="59">
        <v>9</v>
      </c>
      <c r="KBK85" s="59">
        <v>44391</v>
      </c>
      <c r="KBL85" s="59" t="s">
        <v>422</v>
      </c>
      <c r="KBM85" s="59" t="s">
        <v>423</v>
      </c>
      <c r="KBN85" s="59" t="s">
        <v>424</v>
      </c>
      <c r="KBQ85" s="59">
        <v>129918</v>
      </c>
      <c r="KBR85" s="59">
        <v>9</v>
      </c>
      <c r="KBS85" s="59">
        <v>44391</v>
      </c>
      <c r="KBT85" s="59" t="s">
        <v>422</v>
      </c>
      <c r="KBU85" s="59" t="s">
        <v>423</v>
      </c>
      <c r="KBV85" s="59" t="s">
        <v>424</v>
      </c>
      <c r="KBY85" s="59">
        <v>129918</v>
      </c>
      <c r="KBZ85" s="59">
        <v>9</v>
      </c>
      <c r="KCA85" s="59">
        <v>44391</v>
      </c>
      <c r="KCB85" s="59" t="s">
        <v>422</v>
      </c>
      <c r="KCC85" s="59" t="s">
        <v>423</v>
      </c>
      <c r="KCD85" s="59" t="s">
        <v>424</v>
      </c>
      <c r="KCG85" s="59">
        <v>129918</v>
      </c>
      <c r="KCH85" s="59">
        <v>9</v>
      </c>
      <c r="KCI85" s="59">
        <v>44391</v>
      </c>
      <c r="KCJ85" s="59" t="s">
        <v>422</v>
      </c>
      <c r="KCK85" s="59" t="s">
        <v>423</v>
      </c>
      <c r="KCL85" s="59" t="s">
        <v>424</v>
      </c>
      <c r="KCO85" s="59">
        <v>129918</v>
      </c>
      <c r="KCP85" s="59">
        <v>9</v>
      </c>
      <c r="KCQ85" s="59">
        <v>44391</v>
      </c>
      <c r="KCR85" s="59" t="s">
        <v>422</v>
      </c>
      <c r="KCS85" s="59" t="s">
        <v>423</v>
      </c>
      <c r="KCT85" s="59" t="s">
        <v>424</v>
      </c>
      <c r="KCW85" s="59">
        <v>129918</v>
      </c>
      <c r="KCX85" s="59">
        <v>9</v>
      </c>
      <c r="KCY85" s="59">
        <v>44391</v>
      </c>
      <c r="KCZ85" s="59" t="s">
        <v>422</v>
      </c>
      <c r="KDA85" s="59" t="s">
        <v>423</v>
      </c>
      <c r="KDB85" s="59" t="s">
        <v>424</v>
      </c>
      <c r="KDE85" s="59">
        <v>129918</v>
      </c>
      <c r="KDF85" s="59">
        <v>9</v>
      </c>
      <c r="KDG85" s="59">
        <v>44391</v>
      </c>
      <c r="KDH85" s="59" t="s">
        <v>422</v>
      </c>
      <c r="KDI85" s="59" t="s">
        <v>423</v>
      </c>
      <c r="KDJ85" s="59" t="s">
        <v>424</v>
      </c>
      <c r="KDM85" s="59">
        <v>129918</v>
      </c>
      <c r="KDN85" s="59">
        <v>9</v>
      </c>
      <c r="KDO85" s="59">
        <v>44391</v>
      </c>
      <c r="KDP85" s="59" t="s">
        <v>422</v>
      </c>
      <c r="KDQ85" s="59" t="s">
        <v>423</v>
      </c>
      <c r="KDR85" s="59" t="s">
        <v>424</v>
      </c>
      <c r="KDU85" s="59">
        <v>129918</v>
      </c>
      <c r="KDV85" s="59">
        <v>9</v>
      </c>
      <c r="KDW85" s="59">
        <v>44391</v>
      </c>
      <c r="KDX85" s="59" t="s">
        <v>422</v>
      </c>
      <c r="KDY85" s="59" t="s">
        <v>423</v>
      </c>
      <c r="KDZ85" s="59" t="s">
        <v>424</v>
      </c>
      <c r="KEC85" s="59">
        <v>129918</v>
      </c>
      <c r="KED85" s="59">
        <v>9</v>
      </c>
      <c r="KEE85" s="59">
        <v>44391</v>
      </c>
      <c r="KEF85" s="59" t="s">
        <v>422</v>
      </c>
      <c r="KEG85" s="59" t="s">
        <v>423</v>
      </c>
      <c r="KEH85" s="59" t="s">
        <v>424</v>
      </c>
      <c r="KEK85" s="59">
        <v>129918</v>
      </c>
      <c r="KEL85" s="59">
        <v>9</v>
      </c>
      <c r="KEM85" s="59">
        <v>44391</v>
      </c>
      <c r="KEN85" s="59" t="s">
        <v>422</v>
      </c>
      <c r="KEO85" s="59" t="s">
        <v>423</v>
      </c>
      <c r="KEP85" s="59" t="s">
        <v>424</v>
      </c>
      <c r="KES85" s="59">
        <v>129918</v>
      </c>
      <c r="KET85" s="59">
        <v>9</v>
      </c>
      <c r="KEU85" s="59">
        <v>44391</v>
      </c>
      <c r="KEV85" s="59" t="s">
        <v>422</v>
      </c>
      <c r="KEW85" s="59" t="s">
        <v>423</v>
      </c>
      <c r="KEX85" s="59" t="s">
        <v>424</v>
      </c>
      <c r="KFA85" s="59">
        <v>129918</v>
      </c>
      <c r="KFB85" s="59">
        <v>9</v>
      </c>
      <c r="KFC85" s="59">
        <v>44391</v>
      </c>
      <c r="KFD85" s="59" t="s">
        <v>422</v>
      </c>
      <c r="KFE85" s="59" t="s">
        <v>423</v>
      </c>
      <c r="KFF85" s="59" t="s">
        <v>424</v>
      </c>
      <c r="KFI85" s="59">
        <v>129918</v>
      </c>
      <c r="KFJ85" s="59">
        <v>9</v>
      </c>
      <c r="KFK85" s="59">
        <v>44391</v>
      </c>
      <c r="KFL85" s="59" t="s">
        <v>422</v>
      </c>
      <c r="KFM85" s="59" t="s">
        <v>423</v>
      </c>
      <c r="KFN85" s="59" t="s">
        <v>424</v>
      </c>
      <c r="KFQ85" s="59">
        <v>129918</v>
      </c>
      <c r="KFR85" s="59">
        <v>9</v>
      </c>
      <c r="KFS85" s="59">
        <v>44391</v>
      </c>
      <c r="KFT85" s="59" t="s">
        <v>422</v>
      </c>
      <c r="KFU85" s="59" t="s">
        <v>423</v>
      </c>
      <c r="KFV85" s="59" t="s">
        <v>424</v>
      </c>
      <c r="KFY85" s="59">
        <v>129918</v>
      </c>
      <c r="KFZ85" s="59">
        <v>9</v>
      </c>
      <c r="KGA85" s="59">
        <v>44391</v>
      </c>
      <c r="KGB85" s="59" t="s">
        <v>422</v>
      </c>
      <c r="KGC85" s="59" t="s">
        <v>423</v>
      </c>
      <c r="KGD85" s="59" t="s">
        <v>424</v>
      </c>
      <c r="KGG85" s="59">
        <v>129918</v>
      </c>
      <c r="KGH85" s="59">
        <v>9</v>
      </c>
      <c r="KGI85" s="59">
        <v>44391</v>
      </c>
      <c r="KGJ85" s="59" t="s">
        <v>422</v>
      </c>
      <c r="KGK85" s="59" t="s">
        <v>423</v>
      </c>
      <c r="KGL85" s="59" t="s">
        <v>424</v>
      </c>
      <c r="KGO85" s="59">
        <v>129918</v>
      </c>
      <c r="KGP85" s="59">
        <v>9</v>
      </c>
      <c r="KGQ85" s="59">
        <v>44391</v>
      </c>
      <c r="KGR85" s="59" t="s">
        <v>422</v>
      </c>
      <c r="KGS85" s="59" t="s">
        <v>423</v>
      </c>
      <c r="KGT85" s="59" t="s">
        <v>424</v>
      </c>
      <c r="KGW85" s="59">
        <v>129918</v>
      </c>
      <c r="KGX85" s="59">
        <v>9</v>
      </c>
      <c r="KGY85" s="59">
        <v>44391</v>
      </c>
      <c r="KGZ85" s="59" t="s">
        <v>422</v>
      </c>
      <c r="KHA85" s="59" t="s">
        <v>423</v>
      </c>
      <c r="KHB85" s="59" t="s">
        <v>424</v>
      </c>
      <c r="KHE85" s="59">
        <v>129918</v>
      </c>
      <c r="KHF85" s="59">
        <v>9</v>
      </c>
      <c r="KHG85" s="59">
        <v>44391</v>
      </c>
      <c r="KHH85" s="59" t="s">
        <v>422</v>
      </c>
      <c r="KHI85" s="59" t="s">
        <v>423</v>
      </c>
      <c r="KHJ85" s="59" t="s">
        <v>424</v>
      </c>
      <c r="KHM85" s="59">
        <v>129918</v>
      </c>
      <c r="KHN85" s="59">
        <v>9</v>
      </c>
      <c r="KHO85" s="59">
        <v>44391</v>
      </c>
      <c r="KHP85" s="59" t="s">
        <v>422</v>
      </c>
      <c r="KHQ85" s="59" t="s">
        <v>423</v>
      </c>
      <c r="KHR85" s="59" t="s">
        <v>424</v>
      </c>
      <c r="KHU85" s="59">
        <v>129918</v>
      </c>
      <c r="KHV85" s="59">
        <v>9</v>
      </c>
      <c r="KHW85" s="59">
        <v>44391</v>
      </c>
      <c r="KHX85" s="59" t="s">
        <v>422</v>
      </c>
      <c r="KHY85" s="59" t="s">
        <v>423</v>
      </c>
      <c r="KHZ85" s="59" t="s">
        <v>424</v>
      </c>
      <c r="KIC85" s="59">
        <v>129918</v>
      </c>
      <c r="KID85" s="59">
        <v>9</v>
      </c>
      <c r="KIE85" s="59">
        <v>44391</v>
      </c>
      <c r="KIF85" s="59" t="s">
        <v>422</v>
      </c>
      <c r="KIG85" s="59" t="s">
        <v>423</v>
      </c>
      <c r="KIH85" s="59" t="s">
        <v>424</v>
      </c>
      <c r="KIK85" s="59">
        <v>129918</v>
      </c>
      <c r="KIL85" s="59">
        <v>9</v>
      </c>
      <c r="KIM85" s="59">
        <v>44391</v>
      </c>
      <c r="KIN85" s="59" t="s">
        <v>422</v>
      </c>
      <c r="KIO85" s="59" t="s">
        <v>423</v>
      </c>
      <c r="KIP85" s="59" t="s">
        <v>424</v>
      </c>
      <c r="KIS85" s="59">
        <v>129918</v>
      </c>
      <c r="KIT85" s="59">
        <v>9</v>
      </c>
      <c r="KIU85" s="59">
        <v>44391</v>
      </c>
      <c r="KIV85" s="59" t="s">
        <v>422</v>
      </c>
      <c r="KIW85" s="59" t="s">
        <v>423</v>
      </c>
      <c r="KIX85" s="59" t="s">
        <v>424</v>
      </c>
      <c r="KJA85" s="59">
        <v>129918</v>
      </c>
      <c r="KJB85" s="59">
        <v>9</v>
      </c>
      <c r="KJC85" s="59">
        <v>44391</v>
      </c>
      <c r="KJD85" s="59" t="s">
        <v>422</v>
      </c>
      <c r="KJE85" s="59" t="s">
        <v>423</v>
      </c>
      <c r="KJF85" s="59" t="s">
        <v>424</v>
      </c>
      <c r="KJI85" s="59">
        <v>129918</v>
      </c>
      <c r="KJJ85" s="59">
        <v>9</v>
      </c>
      <c r="KJK85" s="59">
        <v>44391</v>
      </c>
      <c r="KJL85" s="59" t="s">
        <v>422</v>
      </c>
      <c r="KJM85" s="59" t="s">
        <v>423</v>
      </c>
      <c r="KJN85" s="59" t="s">
        <v>424</v>
      </c>
      <c r="KJQ85" s="59">
        <v>129918</v>
      </c>
      <c r="KJR85" s="59">
        <v>9</v>
      </c>
      <c r="KJS85" s="59">
        <v>44391</v>
      </c>
      <c r="KJT85" s="59" t="s">
        <v>422</v>
      </c>
      <c r="KJU85" s="59" t="s">
        <v>423</v>
      </c>
      <c r="KJV85" s="59" t="s">
        <v>424</v>
      </c>
      <c r="KJY85" s="59">
        <v>129918</v>
      </c>
      <c r="KJZ85" s="59">
        <v>9</v>
      </c>
      <c r="KKA85" s="59">
        <v>44391</v>
      </c>
      <c r="KKB85" s="59" t="s">
        <v>422</v>
      </c>
      <c r="KKC85" s="59" t="s">
        <v>423</v>
      </c>
      <c r="KKD85" s="59" t="s">
        <v>424</v>
      </c>
      <c r="KKG85" s="59">
        <v>129918</v>
      </c>
      <c r="KKH85" s="59">
        <v>9</v>
      </c>
      <c r="KKI85" s="59">
        <v>44391</v>
      </c>
      <c r="KKJ85" s="59" t="s">
        <v>422</v>
      </c>
      <c r="KKK85" s="59" t="s">
        <v>423</v>
      </c>
      <c r="KKL85" s="59" t="s">
        <v>424</v>
      </c>
      <c r="KKO85" s="59">
        <v>129918</v>
      </c>
      <c r="KKP85" s="59">
        <v>9</v>
      </c>
      <c r="KKQ85" s="59">
        <v>44391</v>
      </c>
      <c r="KKR85" s="59" t="s">
        <v>422</v>
      </c>
      <c r="KKS85" s="59" t="s">
        <v>423</v>
      </c>
      <c r="KKT85" s="59" t="s">
        <v>424</v>
      </c>
      <c r="KKW85" s="59">
        <v>129918</v>
      </c>
      <c r="KKX85" s="59">
        <v>9</v>
      </c>
      <c r="KKY85" s="59">
        <v>44391</v>
      </c>
      <c r="KKZ85" s="59" t="s">
        <v>422</v>
      </c>
      <c r="KLA85" s="59" t="s">
        <v>423</v>
      </c>
      <c r="KLB85" s="59" t="s">
        <v>424</v>
      </c>
      <c r="KLE85" s="59">
        <v>129918</v>
      </c>
      <c r="KLF85" s="59">
        <v>9</v>
      </c>
      <c r="KLG85" s="59">
        <v>44391</v>
      </c>
      <c r="KLH85" s="59" t="s">
        <v>422</v>
      </c>
      <c r="KLI85" s="59" t="s">
        <v>423</v>
      </c>
      <c r="KLJ85" s="59" t="s">
        <v>424</v>
      </c>
      <c r="KLM85" s="59">
        <v>129918</v>
      </c>
      <c r="KLN85" s="59">
        <v>9</v>
      </c>
      <c r="KLO85" s="59">
        <v>44391</v>
      </c>
      <c r="KLP85" s="59" t="s">
        <v>422</v>
      </c>
      <c r="KLQ85" s="59" t="s">
        <v>423</v>
      </c>
      <c r="KLR85" s="59" t="s">
        <v>424</v>
      </c>
      <c r="KLU85" s="59">
        <v>129918</v>
      </c>
      <c r="KLV85" s="59">
        <v>9</v>
      </c>
      <c r="KLW85" s="59">
        <v>44391</v>
      </c>
      <c r="KLX85" s="59" t="s">
        <v>422</v>
      </c>
      <c r="KLY85" s="59" t="s">
        <v>423</v>
      </c>
      <c r="KLZ85" s="59" t="s">
        <v>424</v>
      </c>
      <c r="KMC85" s="59">
        <v>129918</v>
      </c>
      <c r="KMD85" s="59">
        <v>9</v>
      </c>
      <c r="KME85" s="59">
        <v>44391</v>
      </c>
      <c r="KMF85" s="59" t="s">
        <v>422</v>
      </c>
      <c r="KMG85" s="59" t="s">
        <v>423</v>
      </c>
      <c r="KMH85" s="59" t="s">
        <v>424</v>
      </c>
      <c r="KMK85" s="59">
        <v>129918</v>
      </c>
      <c r="KML85" s="59">
        <v>9</v>
      </c>
      <c r="KMM85" s="59">
        <v>44391</v>
      </c>
      <c r="KMN85" s="59" t="s">
        <v>422</v>
      </c>
      <c r="KMO85" s="59" t="s">
        <v>423</v>
      </c>
      <c r="KMP85" s="59" t="s">
        <v>424</v>
      </c>
      <c r="KMS85" s="59">
        <v>129918</v>
      </c>
      <c r="KMT85" s="59">
        <v>9</v>
      </c>
      <c r="KMU85" s="59">
        <v>44391</v>
      </c>
      <c r="KMV85" s="59" t="s">
        <v>422</v>
      </c>
      <c r="KMW85" s="59" t="s">
        <v>423</v>
      </c>
      <c r="KMX85" s="59" t="s">
        <v>424</v>
      </c>
      <c r="KNA85" s="59">
        <v>129918</v>
      </c>
      <c r="KNB85" s="59">
        <v>9</v>
      </c>
      <c r="KNC85" s="59">
        <v>44391</v>
      </c>
      <c r="KND85" s="59" t="s">
        <v>422</v>
      </c>
      <c r="KNE85" s="59" t="s">
        <v>423</v>
      </c>
      <c r="KNF85" s="59" t="s">
        <v>424</v>
      </c>
      <c r="KNI85" s="59">
        <v>129918</v>
      </c>
      <c r="KNJ85" s="59">
        <v>9</v>
      </c>
      <c r="KNK85" s="59">
        <v>44391</v>
      </c>
      <c r="KNL85" s="59" t="s">
        <v>422</v>
      </c>
      <c r="KNM85" s="59" t="s">
        <v>423</v>
      </c>
      <c r="KNN85" s="59" t="s">
        <v>424</v>
      </c>
      <c r="KNQ85" s="59">
        <v>129918</v>
      </c>
      <c r="KNR85" s="59">
        <v>9</v>
      </c>
      <c r="KNS85" s="59">
        <v>44391</v>
      </c>
      <c r="KNT85" s="59" t="s">
        <v>422</v>
      </c>
      <c r="KNU85" s="59" t="s">
        <v>423</v>
      </c>
      <c r="KNV85" s="59" t="s">
        <v>424</v>
      </c>
      <c r="KNY85" s="59">
        <v>129918</v>
      </c>
      <c r="KNZ85" s="59">
        <v>9</v>
      </c>
      <c r="KOA85" s="59">
        <v>44391</v>
      </c>
      <c r="KOB85" s="59" t="s">
        <v>422</v>
      </c>
      <c r="KOC85" s="59" t="s">
        <v>423</v>
      </c>
      <c r="KOD85" s="59" t="s">
        <v>424</v>
      </c>
      <c r="KOG85" s="59">
        <v>129918</v>
      </c>
      <c r="KOH85" s="59">
        <v>9</v>
      </c>
      <c r="KOI85" s="59">
        <v>44391</v>
      </c>
      <c r="KOJ85" s="59" t="s">
        <v>422</v>
      </c>
      <c r="KOK85" s="59" t="s">
        <v>423</v>
      </c>
      <c r="KOL85" s="59" t="s">
        <v>424</v>
      </c>
      <c r="KOO85" s="59">
        <v>129918</v>
      </c>
      <c r="KOP85" s="59">
        <v>9</v>
      </c>
      <c r="KOQ85" s="59">
        <v>44391</v>
      </c>
      <c r="KOR85" s="59" t="s">
        <v>422</v>
      </c>
      <c r="KOS85" s="59" t="s">
        <v>423</v>
      </c>
      <c r="KOT85" s="59" t="s">
        <v>424</v>
      </c>
      <c r="KOW85" s="59">
        <v>129918</v>
      </c>
      <c r="KOX85" s="59">
        <v>9</v>
      </c>
      <c r="KOY85" s="59">
        <v>44391</v>
      </c>
      <c r="KOZ85" s="59" t="s">
        <v>422</v>
      </c>
      <c r="KPA85" s="59" t="s">
        <v>423</v>
      </c>
      <c r="KPB85" s="59" t="s">
        <v>424</v>
      </c>
      <c r="KPE85" s="59">
        <v>129918</v>
      </c>
      <c r="KPF85" s="59">
        <v>9</v>
      </c>
      <c r="KPG85" s="59">
        <v>44391</v>
      </c>
      <c r="KPH85" s="59" t="s">
        <v>422</v>
      </c>
      <c r="KPI85" s="59" t="s">
        <v>423</v>
      </c>
      <c r="KPJ85" s="59" t="s">
        <v>424</v>
      </c>
      <c r="KPM85" s="59">
        <v>129918</v>
      </c>
      <c r="KPN85" s="59">
        <v>9</v>
      </c>
      <c r="KPO85" s="59">
        <v>44391</v>
      </c>
      <c r="KPP85" s="59" t="s">
        <v>422</v>
      </c>
      <c r="KPQ85" s="59" t="s">
        <v>423</v>
      </c>
      <c r="KPR85" s="59" t="s">
        <v>424</v>
      </c>
      <c r="KPU85" s="59">
        <v>129918</v>
      </c>
      <c r="KPV85" s="59">
        <v>9</v>
      </c>
      <c r="KPW85" s="59">
        <v>44391</v>
      </c>
      <c r="KPX85" s="59" t="s">
        <v>422</v>
      </c>
      <c r="KPY85" s="59" t="s">
        <v>423</v>
      </c>
      <c r="KPZ85" s="59" t="s">
        <v>424</v>
      </c>
      <c r="KQC85" s="59">
        <v>129918</v>
      </c>
      <c r="KQD85" s="59">
        <v>9</v>
      </c>
      <c r="KQE85" s="59">
        <v>44391</v>
      </c>
      <c r="KQF85" s="59" t="s">
        <v>422</v>
      </c>
      <c r="KQG85" s="59" t="s">
        <v>423</v>
      </c>
      <c r="KQH85" s="59" t="s">
        <v>424</v>
      </c>
      <c r="KQK85" s="59">
        <v>129918</v>
      </c>
      <c r="KQL85" s="59">
        <v>9</v>
      </c>
      <c r="KQM85" s="59">
        <v>44391</v>
      </c>
      <c r="KQN85" s="59" t="s">
        <v>422</v>
      </c>
      <c r="KQO85" s="59" t="s">
        <v>423</v>
      </c>
      <c r="KQP85" s="59" t="s">
        <v>424</v>
      </c>
      <c r="KQS85" s="59">
        <v>129918</v>
      </c>
      <c r="KQT85" s="59">
        <v>9</v>
      </c>
      <c r="KQU85" s="59">
        <v>44391</v>
      </c>
      <c r="KQV85" s="59" t="s">
        <v>422</v>
      </c>
      <c r="KQW85" s="59" t="s">
        <v>423</v>
      </c>
      <c r="KQX85" s="59" t="s">
        <v>424</v>
      </c>
      <c r="KRA85" s="59">
        <v>129918</v>
      </c>
      <c r="KRB85" s="59">
        <v>9</v>
      </c>
      <c r="KRC85" s="59">
        <v>44391</v>
      </c>
      <c r="KRD85" s="59" t="s">
        <v>422</v>
      </c>
      <c r="KRE85" s="59" t="s">
        <v>423</v>
      </c>
      <c r="KRF85" s="59" t="s">
        <v>424</v>
      </c>
      <c r="KRI85" s="59">
        <v>129918</v>
      </c>
      <c r="KRJ85" s="59">
        <v>9</v>
      </c>
      <c r="KRK85" s="59">
        <v>44391</v>
      </c>
      <c r="KRL85" s="59" t="s">
        <v>422</v>
      </c>
      <c r="KRM85" s="59" t="s">
        <v>423</v>
      </c>
      <c r="KRN85" s="59" t="s">
        <v>424</v>
      </c>
      <c r="KRQ85" s="59">
        <v>129918</v>
      </c>
      <c r="KRR85" s="59">
        <v>9</v>
      </c>
      <c r="KRS85" s="59">
        <v>44391</v>
      </c>
      <c r="KRT85" s="59" t="s">
        <v>422</v>
      </c>
      <c r="KRU85" s="59" t="s">
        <v>423</v>
      </c>
      <c r="KRV85" s="59" t="s">
        <v>424</v>
      </c>
      <c r="KRY85" s="59">
        <v>129918</v>
      </c>
      <c r="KRZ85" s="59">
        <v>9</v>
      </c>
      <c r="KSA85" s="59">
        <v>44391</v>
      </c>
      <c r="KSB85" s="59" t="s">
        <v>422</v>
      </c>
      <c r="KSC85" s="59" t="s">
        <v>423</v>
      </c>
      <c r="KSD85" s="59" t="s">
        <v>424</v>
      </c>
      <c r="KSG85" s="59">
        <v>129918</v>
      </c>
      <c r="KSH85" s="59">
        <v>9</v>
      </c>
      <c r="KSI85" s="59">
        <v>44391</v>
      </c>
      <c r="KSJ85" s="59" t="s">
        <v>422</v>
      </c>
      <c r="KSK85" s="59" t="s">
        <v>423</v>
      </c>
      <c r="KSL85" s="59" t="s">
        <v>424</v>
      </c>
      <c r="KSO85" s="59">
        <v>129918</v>
      </c>
      <c r="KSP85" s="59">
        <v>9</v>
      </c>
      <c r="KSQ85" s="59">
        <v>44391</v>
      </c>
      <c r="KSR85" s="59" t="s">
        <v>422</v>
      </c>
      <c r="KSS85" s="59" t="s">
        <v>423</v>
      </c>
      <c r="KST85" s="59" t="s">
        <v>424</v>
      </c>
      <c r="KSW85" s="59">
        <v>129918</v>
      </c>
      <c r="KSX85" s="59">
        <v>9</v>
      </c>
      <c r="KSY85" s="59">
        <v>44391</v>
      </c>
      <c r="KSZ85" s="59" t="s">
        <v>422</v>
      </c>
      <c r="KTA85" s="59" t="s">
        <v>423</v>
      </c>
      <c r="KTB85" s="59" t="s">
        <v>424</v>
      </c>
      <c r="KTE85" s="59">
        <v>129918</v>
      </c>
      <c r="KTF85" s="59">
        <v>9</v>
      </c>
      <c r="KTG85" s="59">
        <v>44391</v>
      </c>
      <c r="KTH85" s="59" t="s">
        <v>422</v>
      </c>
      <c r="KTI85" s="59" t="s">
        <v>423</v>
      </c>
      <c r="KTJ85" s="59" t="s">
        <v>424</v>
      </c>
      <c r="KTM85" s="59">
        <v>129918</v>
      </c>
      <c r="KTN85" s="59">
        <v>9</v>
      </c>
      <c r="KTO85" s="59">
        <v>44391</v>
      </c>
      <c r="KTP85" s="59" t="s">
        <v>422</v>
      </c>
      <c r="KTQ85" s="59" t="s">
        <v>423</v>
      </c>
      <c r="KTR85" s="59" t="s">
        <v>424</v>
      </c>
      <c r="KTU85" s="59">
        <v>129918</v>
      </c>
      <c r="KTV85" s="59">
        <v>9</v>
      </c>
      <c r="KTW85" s="59">
        <v>44391</v>
      </c>
      <c r="KTX85" s="59" t="s">
        <v>422</v>
      </c>
      <c r="KTY85" s="59" t="s">
        <v>423</v>
      </c>
      <c r="KTZ85" s="59" t="s">
        <v>424</v>
      </c>
      <c r="KUC85" s="59">
        <v>129918</v>
      </c>
      <c r="KUD85" s="59">
        <v>9</v>
      </c>
      <c r="KUE85" s="59">
        <v>44391</v>
      </c>
      <c r="KUF85" s="59" t="s">
        <v>422</v>
      </c>
      <c r="KUG85" s="59" t="s">
        <v>423</v>
      </c>
      <c r="KUH85" s="59" t="s">
        <v>424</v>
      </c>
      <c r="KUK85" s="59">
        <v>129918</v>
      </c>
      <c r="KUL85" s="59">
        <v>9</v>
      </c>
      <c r="KUM85" s="59">
        <v>44391</v>
      </c>
      <c r="KUN85" s="59" t="s">
        <v>422</v>
      </c>
      <c r="KUO85" s="59" t="s">
        <v>423</v>
      </c>
      <c r="KUP85" s="59" t="s">
        <v>424</v>
      </c>
      <c r="KUS85" s="59">
        <v>129918</v>
      </c>
      <c r="KUT85" s="59">
        <v>9</v>
      </c>
      <c r="KUU85" s="59">
        <v>44391</v>
      </c>
      <c r="KUV85" s="59" t="s">
        <v>422</v>
      </c>
      <c r="KUW85" s="59" t="s">
        <v>423</v>
      </c>
      <c r="KUX85" s="59" t="s">
        <v>424</v>
      </c>
      <c r="KVA85" s="59">
        <v>129918</v>
      </c>
      <c r="KVB85" s="59">
        <v>9</v>
      </c>
      <c r="KVC85" s="59">
        <v>44391</v>
      </c>
      <c r="KVD85" s="59" t="s">
        <v>422</v>
      </c>
      <c r="KVE85" s="59" t="s">
        <v>423</v>
      </c>
      <c r="KVF85" s="59" t="s">
        <v>424</v>
      </c>
      <c r="KVI85" s="59">
        <v>129918</v>
      </c>
      <c r="KVJ85" s="59">
        <v>9</v>
      </c>
      <c r="KVK85" s="59">
        <v>44391</v>
      </c>
      <c r="KVL85" s="59" t="s">
        <v>422</v>
      </c>
      <c r="KVM85" s="59" t="s">
        <v>423</v>
      </c>
      <c r="KVN85" s="59" t="s">
        <v>424</v>
      </c>
      <c r="KVQ85" s="59">
        <v>129918</v>
      </c>
      <c r="KVR85" s="59">
        <v>9</v>
      </c>
      <c r="KVS85" s="59">
        <v>44391</v>
      </c>
      <c r="KVT85" s="59" t="s">
        <v>422</v>
      </c>
      <c r="KVU85" s="59" t="s">
        <v>423</v>
      </c>
      <c r="KVV85" s="59" t="s">
        <v>424</v>
      </c>
      <c r="KVY85" s="59">
        <v>129918</v>
      </c>
      <c r="KVZ85" s="59">
        <v>9</v>
      </c>
      <c r="KWA85" s="59">
        <v>44391</v>
      </c>
      <c r="KWB85" s="59" t="s">
        <v>422</v>
      </c>
      <c r="KWC85" s="59" t="s">
        <v>423</v>
      </c>
      <c r="KWD85" s="59" t="s">
        <v>424</v>
      </c>
      <c r="KWG85" s="59">
        <v>129918</v>
      </c>
      <c r="KWH85" s="59">
        <v>9</v>
      </c>
      <c r="KWI85" s="59">
        <v>44391</v>
      </c>
      <c r="KWJ85" s="59" t="s">
        <v>422</v>
      </c>
      <c r="KWK85" s="59" t="s">
        <v>423</v>
      </c>
      <c r="KWL85" s="59" t="s">
        <v>424</v>
      </c>
      <c r="KWO85" s="59">
        <v>129918</v>
      </c>
      <c r="KWP85" s="59">
        <v>9</v>
      </c>
      <c r="KWQ85" s="59">
        <v>44391</v>
      </c>
      <c r="KWR85" s="59" t="s">
        <v>422</v>
      </c>
      <c r="KWS85" s="59" t="s">
        <v>423</v>
      </c>
      <c r="KWT85" s="59" t="s">
        <v>424</v>
      </c>
      <c r="KWW85" s="59">
        <v>129918</v>
      </c>
      <c r="KWX85" s="59">
        <v>9</v>
      </c>
      <c r="KWY85" s="59">
        <v>44391</v>
      </c>
      <c r="KWZ85" s="59" t="s">
        <v>422</v>
      </c>
      <c r="KXA85" s="59" t="s">
        <v>423</v>
      </c>
      <c r="KXB85" s="59" t="s">
        <v>424</v>
      </c>
      <c r="KXE85" s="59">
        <v>129918</v>
      </c>
      <c r="KXF85" s="59">
        <v>9</v>
      </c>
      <c r="KXG85" s="59">
        <v>44391</v>
      </c>
      <c r="KXH85" s="59" t="s">
        <v>422</v>
      </c>
      <c r="KXI85" s="59" t="s">
        <v>423</v>
      </c>
      <c r="KXJ85" s="59" t="s">
        <v>424</v>
      </c>
      <c r="KXM85" s="59">
        <v>129918</v>
      </c>
      <c r="KXN85" s="59">
        <v>9</v>
      </c>
      <c r="KXO85" s="59">
        <v>44391</v>
      </c>
      <c r="KXP85" s="59" t="s">
        <v>422</v>
      </c>
      <c r="KXQ85" s="59" t="s">
        <v>423</v>
      </c>
      <c r="KXR85" s="59" t="s">
        <v>424</v>
      </c>
      <c r="KXU85" s="59">
        <v>129918</v>
      </c>
      <c r="KXV85" s="59">
        <v>9</v>
      </c>
      <c r="KXW85" s="59">
        <v>44391</v>
      </c>
      <c r="KXX85" s="59" t="s">
        <v>422</v>
      </c>
      <c r="KXY85" s="59" t="s">
        <v>423</v>
      </c>
      <c r="KXZ85" s="59" t="s">
        <v>424</v>
      </c>
      <c r="KYC85" s="59">
        <v>129918</v>
      </c>
      <c r="KYD85" s="59">
        <v>9</v>
      </c>
      <c r="KYE85" s="59">
        <v>44391</v>
      </c>
      <c r="KYF85" s="59" t="s">
        <v>422</v>
      </c>
      <c r="KYG85" s="59" t="s">
        <v>423</v>
      </c>
      <c r="KYH85" s="59" t="s">
        <v>424</v>
      </c>
      <c r="KYK85" s="59">
        <v>129918</v>
      </c>
      <c r="KYL85" s="59">
        <v>9</v>
      </c>
      <c r="KYM85" s="59">
        <v>44391</v>
      </c>
      <c r="KYN85" s="59" t="s">
        <v>422</v>
      </c>
      <c r="KYO85" s="59" t="s">
        <v>423</v>
      </c>
      <c r="KYP85" s="59" t="s">
        <v>424</v>
      </c>
      <c r="KYS85" s="59">
        <v>129918</v>
      </c>
      <c r="KYT85" s="59">
        <v>9</v>
      </c>
      <c r="KYU85" s="59">
        <v>44391</v>
      </c>
      <c r="KYV85" s="59" t="s">
        <v>422</v>
      </c>
      <c r="KYW85" s="59" t="s">
        <v>423</v>
      </c>
      <c r="KYX85" s="59" t="s">
        <v>424</v>
      </c>
      <c r="KZA85" s="59">
        <v>129918</v>
      </c>
      <c r="KZB85" s="59">
        <v>9</v>
      </c>
      <c r="KZC85" s="59">
        <v>44391</v>
      </c>
      <c r="KZD85" s="59" t="s">
        <v>422</v>
      </c>
      <c r="KZE85" s="59" t="s">
        <v>423</v>
      </c>
      <c r="KZF85" s="59" t="s">
        <v>424</v>
      </c>
      <c r="KZI85" s="59">
        <v>129918</v>
      </c>
      <c r="KZJ85" s="59">
        <v>9</v>
      </c>
      <c r="KZK85" s="59">
        <v>44391</v>
      </c>
      <c r="KZL85" s="59" t="s">
        <v>422</v>
      </c>
      <c r="KZM85" s="59" t="s">
        <v>423</v>
      </c>
      <c r="KZN85" s="59" t="s">
        <v>424</v>
      </c>
      <c r="KZQ85" s="59">
        <v>129918</v>
      </c>
      <c r="KZR85" s="59">
        <v>9</v>
      </c>
      <c r="KZS85" s="59">
        <v>44391</v>
      </c>
      <c r="KZT85" s="59" t="s">
        <v>422</v>
      </c>
      <c r="KZU85" s="59" t="s">
        <v>423</v>
      </c>
      <c r="KZV85" s="59" t="s">
        <v>424</v>
      </c>
      <c r="KZY85" s="59">
        <v>129918</v>
      </c>
      <c r="KZZ85" s="59">
        <v>9</v>
      </c>
      <c r="LAA85" s="59">
        <v>44391</v>
      </c>
      <c r="LAB85" s="59" t="s">
        <v>422</v>
      </c>
      <c r="LAC85" s="59" t="s">
        <v>423</v>
      </c>
      <c r="LAD85" s="59" t="s">
        <v>424</v>
      </c>
      <c r="LAG85" s="59">
        <v>129918</v>
      </c>
      <c r="LAH85" s="59">
        <v>9</v>
      </c>
      <c r="LAI85" s="59">
        <v>44391</v>
      </c>
      <c r="LAJ85" s="59" t="s">
        <v>422</v>
      </c>
      <c r="LAK85" s="59" t="s">
        <v>423</v>
      </c>
      <c r="LAL85" s="59" t="s">
        <v>424</v>
      </c>
      <c r="LAO85" s="59">
        <v>129918</v>
      </c>
      <c r="LAP85" s="59">
        <v>9</v>
      </c>
      <c r="LAQ85" s="59">
        <v>44391</v>
      </c>
      <c r="LAR85" s="59" t="s">
        <v>422</v>
      </c>
      <c r="LAS85" s="59" t="s">
        <v>423</v>
      </c>
      <c r="LAT85" s="59" t="s">
        <v>424</v>
      </c>
      <c r="LAW85" s="59">
        <v>129918</v>
      </c>
      <c r="LAX85" s="59">
        <v>9</v>
      </c>
      <c r="LAY85" s="59">
        <v>44391</v>
      </c>
      <c r="LAZ85" s="59" t="s">
        <v>422</v>
      </c>
      <c r="LBA85" s="59" t="s">
        <v>423</v>
      </c>
      <c r="LBB85" s="59" t="s">
        <v>424</v>
      </c>
      <c r="LBE85" s="59">
        <v>129918</v>
      </c>
      <c r="LBF85" s="59">
        <v>9</v>
      </c>
      <c r="LBG85" s="59">
        <v>44391</v>
      </c>
      <c r="LBH85" s="59" t="s">
        <v>422</v>
      </c>
      <c r="LBI85" s="59" t="s">
        <v>423</v>
      </c>
      <c r="LBJ85" s="59" t="s">
        <v>424</v>
      </c>
      <c r="LBM85" s="59">
        <v>129918</v>
      </c>
      <c r="LBN85" s="59">
        <v>9</v>
      </c>
      <c r="LBO85" s="59">
        <v>44391</v>
      </c>
      <c r="LBP85" s="59" t="s">
        <v>422</v>
      </c>
      <c r="LBQ85" s="59" t="s">
        <v>423</v>
      </c>
      <c r="LBR85" s="59" t="s">
        <v>424</v>
      </c>
      <c r="LBU85" s="59">
        <v>129918</v>
      </c>
      <c r="LBV85" s="59">
        <v>9</v>
      </c>
      <c r="LBW85" s="59">
        <v>44391</v>
      </c>
      <c r="LBX85" s="59" t="s">
        <v>422</v>
      </c>
      <c r="LBY85" s="59" t="s">
        <v>423</v>
      </c>
      <c r="LBZ85" s="59" t="s">
        <v>424</v>
      </c>
      <c r="LCC85" s="59">
        <v>129918</v>
      </c>
      <c r="LCD85" s="59">
        <v>9</v>
      </c>
      <c r="LCE85" s="59">
        <v>44391</v>
      </c>
      <c r="LCF85" s="59" t="s">
        <v>422</v>
      </c>
      <c r="LCG85" s="59" t="s">
        <v>423</v>
      </c>
      <c r="LCH85" s="59" t="s">
        <v>424</v>
      </c>
      <c r="LCK85" s="59">
        <v>129918</v>
      </c>
      <c r="LCL85" s="59">
        <v>9</v>
      </c>
      <c r="LCM85" s="59">
        <v>44391</v>
      </c>
      <c r="LCN85" s="59" t="s">
        <v>422</v>
      </c>
      <c r="LCO85" s="59" t="s">
        <v>423</v>
      </c>
      <c r="LCP85" s="59" t="s">
        <v>424</v>
      </c>
      <c r="LCS85" s="59">
        <v>129918</v>
      </c>
      <c r="LCT85" s="59">
        <v>9</v>
      </c>
      <c r="LCU85" s="59">
        <v>44391</v>
      </c>
      <c r="LCV85" s="59" t="s">
        <v>422</v>
      </c>
      <c r="LCW85" s="59" t="s">
        <v>423</v>
      </c>
      <c r="LCX85" s="59" t="s">
        <v>424</v>
      </c>
      <c r="LDA85" s="59">
        <v>129918</v>
      </c>
      <c r="LDB85" s="59">
        <v>9</v>
      </c>
      <c r="LDC85" s="59">
        <v>44391</v>
      </c>
      <c r="LDD85" s="59" t="s">
        <v>422</v>
      </c>
      <c r="LDE85" s="59" t="s">
        <v>423</v>
      </c>
      <c r="LDF85" s="59" t="s">
        <v>424</v>
      </c>
      <c r="LDI85" s="59">
        <v>129918</v>
      </c>
      <c r="LDJ85" s="59">
        <v>9</v>
      </c>
      <c r="LDK85" s="59">
        <v>44391</v>
      </c>
      <c r="LDL85" s="59" t="s">
        <v>422</v>
      </c>
      <c r="LDM85" s="59" t="s">
        <v>423</v>
      </c>
      <c r="LDN85" s="59" t="s">
        <v>424</v>
      </c>
      <c r="LDQ85" s="59">
        <v>129918</v>
      </c>
      <c r="LDR85" s="59">
        <v>9</v>
      </c>
      <c r="LDS85" s="59">
        <v>44391</v>
      </c>
      <c r="LDT85" s="59" t="s">
        <v>422</v>
      </c>
      <c r="LDU85" s="59" t="s">
        <v>423</v>
      </c>
      <c r="LDV85" s="59" t="s">
        <v>424</v>
      </c>
      <c r="LDY85" s="59">
        <v>129918</v>
      </c>
      <c r="LDZ85" s="59">
        <v>9</v>
      </c>
      <c r="LEA85" s="59">
        <v>44391</v>
      </c>
      <c r="LEB85" s="59" t="s">
        <v>422</v>
      </c>
      <c r="LEC85" s="59" t="s">
        <v>423</v>
      </c>
      <c r="LED85" s="59" t="s">
        <v>424</v>
      </c>
      <c r="LEG85" s="59">
        <v>129918</v>
      </c>
      <c r="LEH85" s="59">
        <v>9</v>
      </c>
      <c r="LEI85" s="59">
        <v>44391</v>
      </c>
      <c r="LEJ85" s="59" t="s">
        <v>422</v>
      </c>
      <c r="LEK85" s="59" t="s">
        <v>423</v>
      </c>
      <c r="LEL85" s="59" t="s">
        <v>424</v>
      </c>
      <c r="LEO85" s="59">
        <v>129918</v>
      </c>
      <c r="LEP85" s="59">
        <v>9</v>
      </c>
      <c r="LEQ85" s="59">
        <v>44391</v>
      </c>
      <c r="LER85" s="59" t="s">
        <v>422</v>
      </c>
      <c r="LES85" s="59" t="s">
        <v>423</v>
      </c>
      <c r="LET85" s="59" t="s">
        <v>424</v>
      </c>
      <c r="LEW85" s="59">
        <v>129918</v>
      </c>
      <c r="LEX85" s="59">
        <v>9</v>
      </c>
      <c r="LEY85" s="59">
        <v>44391</v>
      </c>
      <c r="LEZ85" s="59" t="s">
        <v>422</v>
      </c>
      <c r="LFA85" s="59" t="s">
        <v>423</v>
      </c>
      <c r="LFB85" s="59" t="s">
        <v>424</v>
      </c>
      <c r="LFE85" s="59">
        <v>129918</v>
      </c>
      <c r="LFF85" s="59">
        <v>9</v>
      </c>
      <c r="LFG85" s="59">
        <v>44391</v>
      </c>
      <c r="LFH85" s="59" t="s">
        <v>422</v>
      </c>
      <c r="LFI85" s="59" t="s">
        <v>423</v>
      </c>
      <c r="LFJ85" s="59" t="s">
        <v>424</v>
      </c>
      <c r="LFM85" s="59">
        <v>129918</v>
      </c>
      <c r="LFN85" s="59">
        <v>9</v>
      </c>
      <c r="LFO85" s="59">
        <v>44391</v>
      </c>
      <c r="LFP85" s="59" t="s">
        <v>422</v>
      </c>
      <c r="LFQ85" s="59" t="s">
        <v>423</v>
      </c>
      <c r="LFR85" s="59" t="s">
        <v>424</v>
      </c>
      <c r="LFU85" s="59">
        <v>129918</v>
      </c>
      <c r="LFV85" s="59">
        <v>9</v>
      </c>
      <c r="LFW85" s="59">
        <v>44391</v>
      </c>
      <c r="LFX85" s="59" t="s">
        <v>422</v>
      </c>
      <c r="LFY85" s="59" t="s">
        <v>423</v>
      </c>
      <c r="LFZ85" s="59" t="s">
        <v>424</v>
      </c>
      <c r="LGC85" s="59">
        <v>129918</v>
      </c>
      <c r="LGD85" s="59">
        <v>9</v>
      </c>
      <c r="LGE85" s="59">
        <v>44391</v>
      </c>
      <c r="LGF85" s="59" t="s">
        <v>422</v>
      </c>
      <c r="LGG85" s="59" t="s">
        <v>423</v>
      </c>
      <c r="LGH85" s="59" t="s">
        <v>424</v>
      </c>
      <c r="LGK85" s="59">
        <v>129918</v>
      </c>
      <c r="LGL85" s="59">
        <v>9</v>
      </c>
      <c r="LGM85" s="59">
        <v>44391</v>
      </c>
      <c r="LGN85" s="59" t="s">
        <v>422</v>
      </c>
      <c r="LGO85" s="59" t="s">
        <v>423</v>
      </c>
      <c r="LGP85" s="59" t="s">
        <v>424</v>
      </c>
      <c r="LGS85" s="59">
        <v>129918</v>
      </c>
      <c r="LGT85" s="59">
        <v>9</v>
      </c>
      <c r="LGU85" s="59">
        <v>44391</v>
      </c>
      <c r="LGV85" s="59" t="s">
        <v>422</v>
      </c>
      <c r="LGW85" s="59" t="s">
        <v>423</v>
      </c>
      <c r="LGX85" s="59" t="s">
        <v>424</v>
      </c>
      <c r="LHA85" s="59">
        <v>129918</v>
      </c>
      <c r="LHB85" s="59">
        <v>9</v>
      </c>
      <c r="LHC85" s="59">
        <v>44391</v>
      </c>
      <c r="LHD85" s="59" t="s">
        <v>422</v>
      </c>
      <c r="LHE85" s="59" t="s">
        <v>423</v>
      </c>
      <c r="LHF85" s="59" t="s">
        <v>424</v>
      </c>
      <c r="LHI85" s="59">
        <v>129918</v>
      </c>
      <c r="LHJ85" s="59">
        <v>9</v>
      </c>
      <c r="LHK85" s="59">
        <v>44391</v>
      </c>
      <c r="LHL85" s="59" t="s">
        <v>422</v>
      </c>
      <c r="LHM85" s="59" t="s">
        <v>423</v>
      </c>
      <c r="LHN85" s="59" t="s">
        <v>424</v>
      </c>
      <c r="LHQ85" s="59">
        <v>129918</v>
      </c>
      <c r="LHR85" s="59">
        <v>9</v>
      </c>
      <c r="LHS85" s="59">
        <v>44391</v>
      </c>
      <c r="LHT85" s="59" t="s">
        <v>422</v>
      </c>
      <c r="LHU85" s="59" t="s">
        <v>423</v>
      </c>
      <c r="LHV85" s="59" t="s">
        <v>424</v>
      </c>
      <c r="LHY85" s="59">
        <v>129918</v>
      </c>
      <c r="LHZ85" s="59">
        <v>9</v>
      </c>
      <c r="LIA85" s="59">
        <v>44391</v>
      </c>
      <c r="LIB85" s="59" t="s">
        <v>422</v>
      </c>
      <c r="LIC85" s="59" t="s">
        <v>423</v>
      </c>
      <c r="LID85" s="59" t="s">
        <v>424</v>
      </c>
      <c r="LIG85" s="59">
        <v>129918</v>
      </c>
      <c r="LIH85" s="59">
        <v>9</v>
      </c>
      <c r="LII85" s="59">
        <v>44391</v>
      </c>
      <c r="LIJ85" s="59" t="s">
        <v>422</v>
      </c>
      <c r="LIK85" s="59" t="s">
        <v>423</v>
      </c>
      <c r="LIL85" s="59" t="s">
        <v>424</v>
      </c>
      <c r="LIO85" s="59">
        <v>129918</v>
      </c>
      <c r="LIP85" s="59">
        <v>9</v>
      </c>
      <c r="LIQ85" s="59">
        <v>44391</v>
      </c>
      <c r="LIR85" s="59" t="s">
        <v>422</v>
      </c>
      <c r="LIS85" s="59" t="s">
        <v>423</v>
      </c>
      <c r="LIT85" s="59" t="s">
        <v>424</v>
      </c>
      <c r="LIW85" s="59">
        <v>129918</v>
      </c>
      <c r="LIX85" s="59">
        <v>9</v>
      </c>
      <c r="LIY85" s="59">
        <v>44391</v>
      </c>
      <c r="LIZ85" s="59" t="s">
        <v>422</v>
      </c>
      <c r="LJA85" s="59" t="s">
        <v>423</v>
      </c>
      <c r="LJB85" s="59" t="s">
        <v>424</v>
      </c>
      <c r="LJE85" s="59">
        <v>129918</v>
      </c>
      <c r="LJF85" s="59">
        <v>9</v>
      </c>
      <c r="LJG85" s="59">
        <v>44391</v>
      </c>
      <c r="LJH85" s="59" t="s">
        <v>422</v>
      </c>
      <c r="LJI85" s="59" t="s">
        <v>423</v>
      </c>
      <c r="LJJ85" s="59" t="s">
        <v>424</v>
      </c>
      <c r="LJM85" s="59">
        <v>129918</v>
      </c>
      <c r="LJN85" s="59">
        <v>9</v>
      </c>
      <c r="LJO85" s="59">
        <v>44391</v>
      </c>
      <c r="LJP85" s="59" t="s">
        <v>422</v>
      </c>
      <c r="LJQ85" s="59" t="s">
        <v>423</v>
      </c>
      <c r="LJR85" s="59" t="s">
        <v>424</v>
      </c>
      <c r="LJU85" s="59">
        <v>129918</v>
      </c>
      <c r="LJV85" s="59">
        <v>9</v>
      </c>
      <c r="LJW85" s="59">
        <v>44391</v>
      </c>
      <c r="LJX85" s="59" t="s">
        <v>422</v>
      </c>
      <c r="LJY85" s="59" t="s">
        <v>423</v>
      </c>
      <c r="LJZ85" s="59" t="s">
        <v>424</v>
      </c>
      <c r="LKC85" s="59">
        <v>129918</v>
      </c>
      <c r="LKD85" s="59">
        <v>9</v>
      </c>
      <c r="LKE85" s="59">
        <v>44391</v>
      </c>
      <c r="LKF85" s="59" t="s">
        <v>422</v>
      </c>
      <c r="LKG85" s="59" t="s">
        <v>423</v>
      </c>
      <c r="LKH85" s="59" t="s">
        <v>424</v>
      </c>
      <c r="LKK85" s="59">
        <v>129918</v>
      </c>
      <c r="LKL85" s="59">
        <v>9</v>
      </c>
      <c r="LKM85" s="59">
        <v>44391</v>
      </c>
      <c r="LKN85" s="59" t="s">
        <v>422</v>
      </c>
      <c r="LKO85" s="59" t="s">
        <v>423</v>
      </c>
      <c r="LKP85" s="59" t="s">
        <v>424</v>
      </c>
      <c r="LKS85" s="59">
        <v>129918</v>
      </c>
      <c r="LKT85" s="59">
        <v>9</v>
      </c>
      <c r="LKU85" s="59">
        <v>44391</v>
      </c>
      <c r="LKV85" s="59" t="s">
        <v>422</v>
      </c>
      <c r="LKW85" s="59" t="s">
        <v>423</v>
      </c>
      <c r="LKX85" s="59" t="s">
        <v>424</v>
      </c>
      <c r="LLA85" s="59">
        <v>129918</v>
      </c>
      <c r="LLB85" s="59">
        <v>9</v>
      </c>
      <c r="LLC85" s="59">
        <v>44391</v>
      </c>
      <c r="LLD85" s="59" t="s">
        <v>422</v>
      </c>
      <c r="LLE85" s="59" t="s">
        <v>423</v>
      </c>
      <c r="LLF85" s="59" t="s">
        <v>424</v>
      </c>
      <c r="LLI85" s="59">
        <v>129918</v>
      </c>
      <c r="LLJ85" s="59">
        <v>9</v>
      </c>
      <c r="LLK85" s="59">
        <v>44391</v>
      </c>
      <c r="LLL85" s="59" t="s">
        <v>422</v>
      </c>
      <c r="LLM85" s="59" t="s">
        <v>423</v>
      </c>
      <c r="LLN85" s="59" t="s">
        <v>424</v>
      </c>
      <c r="LLQ85" s="59">
        <v>129918</v>
      </c>
      <c r="LLR85" s="59">
        <v>9</v>
      </c>
      <c r="LLS85" s="59">
        <v>44391</v>
      </c>
      <c r="LLT85" s="59" t="s">
        <v>422</v>
      </c>
      <c r="LLU85" s="59" t="s">
        <v>423</v>
      </c>
      <c r="LLV85" s="59" t="s">
        <v>424</v>
      </c>
      <c r="LLY85" s="59">
        <v>129918</v>
      </c>
      <c r="LLZ85" s="59">
        <v>9</v>
      </c>
      <c r="LMA85" s="59">
        <v>44391</v>
      </c>
      <c r="LMB85" s="59" t="s">
        <v>422</v>
      </c>
      <c r="LMC85" s="59" t="s">
        <v>423</v>
      </c>
      <c r="LMD85" s="59" t="s">
        <v>424</v>
      </c>
      <c r="LMG85" s="59">
        <v>129918</v>
      </c>
      <c r="LMH85" s="59">
        <v>9</v>
      </c>
      <c r="LMI85" s="59">
        <v>44391</v>
      </c>
      <c r="LMJ85" s="59" t="s">
        <v>422</v>
      </c>
      <c r="LMK85" s="59" t="s">
        <v>423</v>
      </c>
      <c r="LML85" s="59" t="s">
        <v>424</v>
      </c>
      <c r="LMO85" s="59">
        <v>129918</v>
      </c>
      <c r="LMP85" s="59">
        <v>9</v>
      </c>
      <c r="LMQ85" s="59">
        <v>44391</v>
      </c>
      <c r="LMR85" s="59" t="s">
        <v>422</v>
      </c>
      <c r="LMS85" s="59" t="s">
        <v>423</v>
      </c>
      <c r="LMT85" s="59" t="s">
        <v>424</v>
      </c>
      <c r="LMW85" s="59">
        <v>129918</v>
      </c>
      <c r="LMX85" s="59">
        <v>9</v>
      </c>
      <c r="LMY85" s="59">
        <v>44391</v>
      </c>
      <c r="LMZ85" s="59" t="s">
        <v>422</v>
      </c>
      <c r="LNA85" s="59" t="s">
        <v>423</v>
      </c>
      <c r="LNB85" s="59" t="s">
        <v>424</v>
      </c>
      <c r="LNE85" s="59">
        <v>129918</v>
      </c>
      <c r="LNF85" s="59">
        <v>9</v>
      </c>
      <c r="LNG85" s="59">
        <v>44391</v>
      </c>
      <c r="LNH85" s="59" t="s">
        <v>422</v>
      </c>
      <c r="LNI85" s="59" t="s">
        <v>423</v>
      </c>
      <c r="LNJ85" s="59" t="s">
        <v>424</v>
      </c>
      <c r="LNM85" s="59">
        <v>129918</v>
      </c>
      <c r="LNN85" s="59">
        <v>9</v>
      </c>
      <c r="LNO85" s="59">
        <v>44391</v>
      </c>
      <c r="LNP85" s="59" t="s">
        <v>422</v>
      </c>
      <c r="LNQ85" s="59" t="s">
        <v>423</v>
      </c>
      <c r="LNR85" s="59" t="s">
        <v>424</v>
      </c>
      <c r="LNU85" s="59">
        <v>129918</v>
      </c>
      <c r="LNV85" s="59">
        <v>9</v>
      </c>
      <c r="LNW85" s="59">
        <v>44391</v>
      </c>
      <c r="LNX85" s="59" t="s">
        <v>422</v>
      </c>
      <c r="LNY85" s="59" t="s">
        <v>423</v>
      </c>
      <c r="LNZ85" s="59" t="s">
        <v>424</v>
      </c>
      <c r="LOC85" s="59">
        <v>129918</v>
      </c>
      <c r="LOD85" s="59">
        <v>9</v>
      </c>
      <c r="LOE85" s="59">
        <v>44391</v>
      </c>
      <c r="LOF85" s="59" t="s">
        <v>422</v>
      </c>
      <c r="LOG85" s="59" t="s">
        <v>423</v>
      </c>
      <c r="LOH85" s="59" t="s">
        <v>424</v>
      </c>
      <c r="LOK85" s="59">
        <v>129918</v>
      </c>
      <c r="LOL85" s="59">
        <v>9</v>
      </c>
      <c r="LOM85" s="59">
        <v>44391</v>
      </c>
      <c r="LON85" s="59" t="s">
        <v>422</v>
      </c>
      <c r="LOO85" s="59" t="s">
        <v>423</v>
      </c>
      <c r="LOP85" s="59" t="s">
        <v>424</v>
      </c>
      <c r="LOS85" s="59">
        <v>129918</v>
      </c>
      <c r="LOT85" s="59">
        <v>9</v>
      </c>
      <c r="LOU85" s="59">
        <v>44391</v>
      </c>
      <c r="LOV85" s="59" t="s">
        <v>422</v>
      </c>
      <c r="LOW85" s="59" t="s">
        <v>423</v>
      </c>
      <c r="LOX85" s="59" t="s">
        <v>424</v>
      </c>
      <c r="LPA85" s="59">
        <v>129918</v>
      </c>
      <c r="LPB85" s="59">
        <v>9</v>
      </c>
      <c r="LPC85" s="59">
        <v>44391</v>
      </c>
      <c r="LPD85" s="59" t="s">
        <v>422</v>
      </c>
      <c r="LPE85" s="59" t="s">
        <v>423</v>
      </c>
      <c r="LPF85" s="59" t="s">
        <v>424</v>
      </c>
      <c r="LPI85" s="59">
        <v>129918</v>
      </c>
      <c r="LPJ85" s="59">
        <v>9</v>
      </c>
      <c r="LPK85" s="59">
        <v>44391</v>
      </c>
      <c r="LPL85" s="59" t="s">
        <v>422</v>
      </c>
      <c r="LPM85" s="59" t="s">
        <v>423</v>
      </c>
      <c r="LPN85" s="59" t="s">
        <v>424</v>
      </c>
      <c r="LPQ85" s="59">
        <v>129918</v>
      </c>
      <c r="LPR85" s="59">
        <v>9</v>
      </c>
      <c r="LPS85" s="59">
        <v>44391</v>
      </c>
      <c r="LPT85" s="59" t="s">
        <v>422</v>
      </c>
      <c r="LPU85" s="59" t="s">
        <v>423</v>
      </c>
      <c r="LPV85" s="59" t="s">
        <v>424</v>
      </c>
      <c r="LPY85" s="59">
        <v>129918</v>
      </c>
      <c r="LPZ85" s="59">
        <v>9</v>
      </c>
      <c r="LQA85" s="59">
        <v>44391</v>
      </c>
      <c r="LQB85" s="59" t="s">
        <v>422</v>
      </c>
      <c r="LQC85" s="59" t="s">
        <v>423</v>
      </c>
      <c r="LQD85" s="59" t="s">
        <v>424</v>
      </c>
      <c r="LQG85" s="59">
        <v>129918</v>
      </c>
      <c r="LQH85" s="59">
        <v>9</v>
      </c>
      <c r="LQI85" s="59">
        <v>44391</v>
      </c>
      <c r="LQJ85" s="59" t="s">
        <v>422</v>
      </c>
      <c r="LQK85" s="59" t="s">
        <v>423</v>
      </c>
      <c r="LQL85" s="59" t="s">
        <v>424</v>
      </c>
      <c r="LQO85" s="59">
        <v>129918</v>
      </c>
      <c r="LQP85" s="59">
        <v>9</v>
      </c>
      <c r="LQQ85" s="59">
        <v>44391</v>
      </c>
      <c r="LQR85" s="59" t="s">
        <v>422</v>
      </c>
      <c r="LQS85" s="59" t="s">
        <v>423</v>
      </c>
      <c r="LQT85" s="59" t="s">
        <v>424</v>
      </c>
      <c r="LQW85" s="59">
        <v>129918</v>
      </c>
      <c r="LQX85" s="59">
        <v>9</v>
      </c>
      <c r="LQY85" s="59">
        <v>44391</v>
      </c>
      <c r="LQZ85" s="59" t="s">
        <v>422</v>
      </c>
      <c r="LRA85" s="59" t="s">
        <v>423</v>
      </c>
      <c r="LRB85" s="59" t="s">
        <v>424</v>
      </c>
      <c r="LRE85" s="59">
        <v>129918</v>
      </c>
      <c r="LRF85" s="59">
        <v>9</v>
      </c>
      <c r="LRG85" s="59">
        <v>44391</v>
      </c>
      <c r="LRH85" s="59" t="s">
        <v>422</v>
      </c>
      <c r="LRI85" s="59" t="s">
        <v>423</v>
      </c>
      <c r="LRJ85" s="59" t="s">
        <v>424</v>
      </c>
      <c r="LRM85" s="59">
        <v>129918</v>
      </c>
      <c r="LRN85" s="59">
        <v>9</v>
      </c>
      <c r="LRO85" s="59">
        <v>44391</v>
      </c>
      <c r="LRP85" s="59" t="s">
        <v>422</v>
      </c>
      <c r="LRQ85" s="59" t="s">
        <v>423</v>
      </c>
      <c r="LRR85" s="59" t="s">
        <v>424</v>
      </c>
      <c r="LRU85" s="59">
        <v>129918</v>
      </c>
      <c r="LRV85" s="59">
        <v>9</v>
      </c>
      <c r="LRW85" s="59">
        <v>44391</v>
      </c>
      <c r="LRX85" s="59" t="s">
        <v>422</v>
      </c>
      <c r="LRY85" s="59" t="s">
        <v>423</v>
      </c>
      <c r="LRZ85" s="59" t="s">
        <v>424</v>
      </c>
      <c r="LSC85" s="59">
        <v>129918</v>
      </c>
      <c r="LSD85" s="59">
        <v>9</v>
      </c>
      <c r="LSE85" s="59">
        <v>44391</v>
      </c>
      <c r="LSF85" s="59" t="s">
        <v>422</v>
      </c>
      <c r="LSG85" s="59" t="s">
        <v>423</v>
      </c>
      <c r="LSH85" s="59" t="s">
        <v>424</v>
      </c>
      <c r="LSK85" s="59">
        <v>129918</v>
      </c>
      <c r="LSL85" s="59">
        <v>9</v>
      </c>
      <c r="LSM85" s="59">
        <v>44391</v>
      </c>
      <c r="LSN85" s="59" t="s">
        <v>422</v>
      </c>
      <c r="LSO85" s="59" t="s">
        <v>423</v>
      </c>
      <c r="LSP85" s="59" t="s">
        <v>424</v>
      </c>
      <c r="LSS85" s="59">
        <v>129918</v>
      </c>
      <c r="LST85" s="59">
        <v>9</v>
      </c>
      <c r="LSU85" s="59">
        <v>44391</v>
      </c>
      <c r="LSV85" s="59" t="s">
        <v>422</v>
      </c>
      <c r="LSW85" s="59" t="s">
        <v>423</v>
      </c>
      <c r="LSX85" s="59" t="s">
        <v>424</v>
      </c>
      <c r="LTA85" s="59">
        <v>129918</v>
      </c>
      <c r="LTB85" s="59">
        <v>9</v>
      </c>
      <c r="LTC85" s="59">
        <v>44391</v>
      </c>
      <c r="LTD85" s="59" t="s">
        <v>422</v>
      </c>
      <c r="LTE85" s="59" t="s">
        <v>423</v>
      </c>
      <c r="LTF85" s="59" t="s">
        <v>424</v>
      </c>
      <c r="LTI85" s="59">
        <v>129918</v>
      </c>
      <c r="LTJ85" s="59">
        <v>9</v>
      </c>
      <c r="LTK85" s="59">
        <v>44391</v>
      </c>
      <c r="LTL85" s="59" t="s">
        <v>422</v>
      </c>
      <c r="LTM85" s="59" t="s">
        <v>423</v>
      </c>
      <c r="LTN85" s="59" t="s">
        <v>424</v>
      </c>
      <c r="LTQ85" s="59">
        <v>129918</v>
      </c>
      <c r="LTR85" s="59">
        <v>9</v>
      </c>
      <c r="LTS85" s="59">
        <v>44391</v>
      </c>
      <c r="LTT85" s="59" t="s">
        <v>422</v>
      </c>
      <c r="LTU85" s="59" t="s">
        <v>423</v>
      </c>
      <c r="LTV85" s="59" t="s">
        <v>424</v>
      </c>
      <c r="LTY85" s="59">
        <v>129918</v>
      </c>
      <c r="LTZ85" s="59">
        <v>9</v>
      </c>
      <c r="LUA85" s="59">
        <v>44391</v>
      </c>
      <c r="LUB85" s="59" t="s">
        <v>422</v>
      </c>
      <c r="LUC85" s="59" t="s">
        <v>423</v>
      </c>
      <c r="LUD85" s="59" t="s">
        <v>424</v>
      </c>
      <c r="LUG85" s="59">
        <v>129918</v>
      </c>
      <c r="LUH85" s="59">
        <v>9</v>
      </c>
      <c r="LUI85" s="59">
        <v>44391</v>
      </c>
      <c r="LUJ85" s="59" t="s">
        <v>422</v>
      </c>
      <c r="LUK85" s="59" t="s">
        <v>423</v>
      </c>
      <c r="LUL85" s="59" t="s">
        <v>424</v>
      </c>
      <c r="LUO85" s="59">
        <v>129918</v>
      </c>
      <c r="LUP85" s="59">
        <v>9</v>
      </c>
      <c r="LUQ85" s="59">
        <v>44391</v>
      </c>
      <c r="LUR85" s="59" t="s">
        <v>422</v>
      </c>
      <c r="LUS85" s="59" t="s">
        <v>423</v>
      </c>
      <c r="LUT85" s="59" t="s">
        <v>424</v>
      </c>
      <c r="LUW85" s="59">
        <v>129918</v>
      </c>
      <c r="LUX85" s="59">
        <v>9</v>
      </c>
      <c r="LUY85" s="59">
        <v>44391</v>
      </c>
      <c r="LUZ85" s="59" t="s">
        <v>422</v>
      </c>
      <c r="LVA85" s="59" t="s">
        <v>423</v>
      </c>
      <c r="LVB85" s="59" t="s">
        <v>424</v>
      </c>
      <c r="LVE85" s="59">
        <v>129918</v>
      </c>
      <c r="LVF85" s="59">
        <v>9</v>
      </c>
      <c r="LVG85" s="59">
        <v>44391</v>
      </c>
      <c r="LVH85" s="59" t="s">
        <v>422</v>
      </c>
      <c r="LVI85" s="59" t="s">
        <v>423</v>
      </c>
      <c r="LVJ85" s="59" t="s">
        <v>424</v>
      </c>
      <c r="LVM85" s="59">
        <v>129918</v>
      </c>
      <c r="LVN85" s="59">
        <v>9</v>
      </c>
      <c r="LVO85" s="59">
        <v>44391</v>
      </c>
      <c r="LVP85" s="59" t="s">
        <v>422</v>
      </c>
      <c r="LVQ85" s="59" t="s">
        <v>423</v>
      </c>
      <c r="LVR85" s="59" t="s">
        <v>424</v>
      </c>
      <c r="LVU85" s="59">
        <v>129918</v>
      </c>
      <c r="LVV85" s="59">
        <v>9</v>
      </c>
      <c r="LVW85" s="59">
        <v>44391</v>
      </c>
      <c r="LVX85" s="59" t="s">
        <v>422</v>
      </c>
      <c r="LVY85" s="59" t="s">
        <v>423</v>
      </c>
      <c r="LVZ85" s="59" t="s">
        <v>424</v>
      </c>
      <c r="LWC85" s="59">
        <v>129918</v>
      </c>
      <c r="LWD85" s="59">
        <v>9</v>
      </c>
      <c r="LWE85" s="59">
        <v>44391</v>
      </c>
      <c r="LWF85" s="59" t="s">
        <v>422</v>
      </c>
      <c r="LWG85" s="59" t="s">
        <v>423</v>
      </c>
      <c r="LWH85" s="59" t="s">
        <v>424</v>
      </c>
      <c r="LWK85" s="59">
        <v>129918</v>
      </c>
      <c r="LWL85" s="59">
        <v>9</v>
      </c>
      <c r="LWM85" s="59">
        <v>44391</v>
      </c>
      <c r="LWN85" s="59" t="s">
        <v>422</v>
      </c>
      <c r="LWO85" s="59" t="s">
        <v>423</v>
      </c>
      <c r="LWP85" s="59" t="s">
        <v>424</v>
      </c>
      <c r="LWS85" s="59">
        <v>129918</v>
      </c>
      <c r="LWT85" s="59">
        <v>9</v>
      </c>
      <c r="LWU85" s="59">
        <v>44391</v>
      </c>
      <c r="LWV85" s="59" t="s">
        <v>422</v>
      </c>
      <c r="LWW85" s="59" t="s">
        <v>423</v>
      </c>
      <c r="LWX85" s="59" t="s">
        <v>424</v>
      </c>
      <c r="LXA85" s="59">
        <v>129918</v>
      </c>
      <c r="LXB85" s="59">
        <v>9</v>
      </c>
      <c r="LXC85" s="59">
        <v>44391</v>
      </c>
      <c r="LXD85" s="59" t="s">
        <v>422</v>
      </c>
      <c r="LXE85" s="59" t="s">
        <v>423</v>
      </c>
      <c r="LXF85" s="59" t="s">
        <v>424</v>
      </c>
      <c r="LXI85" s="59">
        <v>129918</v>
      </c>
      <c r="LXJ85" s="59">
        <v>9</v>
      </c>
      <c r="LXK85" s="59">
        <v>44391</v>
      </c>
      <c r="LXL85" s="59" t="s">
        <v>422</v>
      </c>
      <c r="LXM85" s="59" t="s">
        <v>423</v>
      </c>
      <c r="LXN85" s="59" t="s">
        <v>424</v>
      </c>
      <c r="LXQ85" s="59">
        <v>129918</v>
      </c>
      <c r="LXR85" s="59">
        <v>9</v>
      </c>
      <c r="LXS85" s="59">
        <v>44391</v>
      </c>
      <c r="LXT85" s="59" t="s">
        <v>422</v>
      </c>
      <c r="LXU85" s="59" t="s">
        <v>423</v>
      </c>
      <c r="LXV85" s="59" t="s">
        <v>424</v>
      </c>
      <c r="LXY85" s="59">
        <v>129918</v>
      </c>
      <c r="LXZ85" s="59">
        <v>9</v>
      </c>
      <c r="LYA85" s="59">
        <v>44391</v>
      </c>
      <c r="LYB85" s="59" t="s">
        <v>422</v>
      </c>
      <c r="LYC85" s="59" t="s">
        <v>423</v>
      </c>
      <c r="LYD85" s="59" t="s">
        <v>424</v>
      </c>
      <c r="LYG85" s="59">
        <v>129918</v>
      </c>
      <c r="LYH85" s="59">
        <v>9</v>
      </c>
      <c r="LYI85" s="59">
        <v>44391</v>
      </c>
      <c r="LYJ85" s="59" t="s">
        <v>422</v>
      </c>
      <c r="LYK85" s="59" t="s">
        <v>423</v>
      </c>
      <c r="LYL85" s="59" t="s">
        <v>424</v>
      </c>
      <c r="LYO85" s="59">
        <v>129918</v>
      </c>
      <c r="LYP85" s="59">
        <v>9</v>
      </c>
      <c r="LYQ85" s="59">
        <v>44391</v>
      </c>
      <c r="LYR85" s="59" t="s">
        <v>422</v>
      </c>
      <c r="LYS85" s="59" t="s">
        <v>423</v>
      </c>
      <c r="LYT85" s="59" t="s">
        <v>424</v>
      </c>
      <c r="LYW85" s="59">
        <v>129918</v>
      </c>
      <c r="LYX85" s="59">
        <v>9</v>
      </c>
      <c r="LYY85" s="59">
        <v>44391</v>
      </c>
      <c r="LYZ85" s="59" t="s">
        <v>422</v>
      </c>
      <c r="LZA85" s="59" t="s">
        <v>423</v>
      </c>
      <c r="LZB85" s="59" t="s">
        <v>424</v>
      </c>
      <c r="LZE85" s="59">
        <v>129918</v>
      </c>
      <c r="LZF85" s="59">
        <v>9</v>
      </c>
      <c r="LZG85" s="59">
        <v>44391</v>
      </c>
      <c r="LZH85" s="59" t="s">
        <v>422</v>
      </c>
      <c r="LZI85" s="59" t="s">
        <v>423</v>
      </c>
      <c r="LZJ85" s="59" t="s">
        <v>424</v>
      </c>
      <c r="LZM85" s="59">
        <v>129918</v>
      </c>
      <c r="LZN85" s="59">
        <v>9</v>
      </c>
      <c r="LZO85" s="59">
        <v>44391</v>
      </c>
      <c r="LZP85" s="59" t="s">
        <v>422</v>
      </c>
      <c r="LZQ85" s="59" t="s">
        <v>423</v>
      </c>
      <c r="LZR85" s="59" t="s">
        <v>424</v>
      </c>
      <c r="LZU85" s="59">
        <v>129918</v>
      </c>
      <c r="LZV85" s="59">
        <v>9</v>
      </c>
      <c r="LZW85" s="59">
        <v>44391</v>
      </c>
      <c r="LZX85" s="59" t="s">
        <v>422</v>
      </c>
      <c r="LZY85" s="59" t="s">
        <v>423</v>
      </c>
      <c r="LZZ85" s="59" t="s">
        <v>424</v>
      </c>
      <c r="MAC85" s="59">
        <v>129918</v>
      </c>
      <c r="MAD85" s="59">
        <v>9</v>
      </c>
      <c r="MAE85" s="59">
        <v>44391</v>
      </c>
      <c r="MAF85" s="59" t="s">
        <v>422</v>
      </c>
      <c r="MAG85" s="59" t="s">
        <v>423</v>
      </c>
      <c r="MAH85" s="59" t="s">
        <v>424</v>
      </c>
      <c r="MAK85" s="59">
        <v>129918</v>
      </c>
      <c r="MAL85" s="59">
        <v>9</v>
      </c>
      <c r="MAM85" s="59">
        <v>44391</v>
      </c>
      <c r="MAN85" s="59" t="s">
        <v>422</v>
      </c>
      <c r="MAO85" s="59" t="s">
        <v>423</v>
      </c>
      <c r="MAP85" s="59" t="s">
        <v>424</v>
      </c>
      <c r="MAS85" s="59">
        <v>129918</v>
      </c>
      <c r="MAT85" s="59">
        <v>9</v>
      </c>
      <c r="MAU85" s="59">
        <v>44391</v>
      </c>
      <c r="MAV85" s="59" t="s">
        <v>422</v>
      </c>
      <c r="MAW85" s="59" t="s">
        <v>423</v>
      </c>
      <c r="MAX85" s="59" t="s">
        <v>424</v>
      </c>
      <c r="MBA85" s="59">
        <v>129918</v>
      </c>
      <c r="MBB85" s="59">
        <v>9</v>
      </c>
      <c r="MBC85" s="59">
        <v>44391</v>
      </c>
      <c r="MBD85" s="59" t="s">
        <v>422</v>
      </c>
      <c r="MBE85" s="59" t="s">
        <v>423</v>
      </c>
      <c r="MBF85" s="59" t="s">
        <v>424</v>
      </c>
      <c r="MBI85" s="59">
        <v>129918</v>
      </c>
      <c r="MBJ85" s="59">
        <v>9</v>
      </c>
      <c r="MBK85" s="59">
        <v>44391</v>
      </c>
      <c r="MBL85" s="59" t="s">
        <v>422</v>
      </c>
      <c r="MBM85" s="59" t="s">
        <v>423</v>
      </c>
      <c r="MBN85" s="59" t="s">
        <v>424</v>
      </c>
      <c r="MBQ85" s="59">
        <v>129918</v>
      </c>
      <c r="MBR85" s="59">
        <v>9</v>
      </c>
      <c r="MBS85" s="59">
        <v>44391</v>
      </c>
      <c r="MBT85" s="59" t="s">
        <v>422</v>
      </c>
      <c r="MBU85" s="59" t="s">
        <v>423</v>
      </c>
      <c r="MBV85" s="59" t="s">
        <v>424</v>
      </c>
      <c r="MBY85" s="59">
        <v>129918</v>
      </c>
      <c r="MBZ85" s="59">
        <v>9</v>
      </c>
      <c r="MCA85" s="59">
        <v>44391</v>
      </c>
      <c r="MCB85" s="59" t="s">
        <v>422</v>
      </c>
      <c r="MCC85" s="59" t="s">
        <v>423</v>
      </c>
      <c r="MCD85" s="59" t="s">
        <v>424</v>
      </c>
      <c r="MCG85" s="59">
        <v>129918</v>
      </c>
      <c r="MCH85" s="59">
        <v>9</v>
      </c>
      <c r="MCI85" s="59">
        <v>44391</v>
      </c>
      <c r="MCJ85" s="59" t="s">
        <v>422</v>
      </c>
      <c r="MCK85" s="59" t="s">
        <v>423</v>
      </c>
      <c r="MCL85" s="59" t="s">
        <v>424</v>
      </c>
      <c r="MCO85" s="59">
        <v>129918</v>
      </c>
      <c r="MCP85" s="59">
        <v>9</v>
      </c>
      <c r="MCQ85" s="59">
        <v>44391</v>
      </c>
      <c r="MCR85" s="59" t="s">
        <v>422</v>
      </c>
      <c r="MCS85" s="59" t="s">
        <v>423</v>
      </c>
      <c r="MCT85" s="59" t="s">
        <v>424</v>
      </c>
      <c r="MCW85" s="59">
        <v>129918</v>
      </c>
      <c r="MCX85" s="59">
        <v>9</v>
      </c>
      <c r="MCY85" s="59">
        <v>44391</v>
      </c>
      <c r="MCZ85" s="59" t="s">
        <v>422</v>
      </c>
      <c r="MDA85" s="59" t="s">
        <v>423</v>
      </c>
      <c r="MDB85" s="59" t="s">
        <v>424</v>
      </c>
      <c r="MDE85" s="59">
        <v>129918</v>
      </c>
      <c r="MDF85" s="59">
        <v>9</v>
      </c>
      <c r="MDG85" s="59">
        <v>44391</v>
      </c>
      <c r="MDH85" s="59" t="s">
        <v>422</v>
      </c>
      <c r="MDI85" s="59" t="s">
        <v>423</v>
      </c>
      <c r="MDJ85" s="59" t="s">
        <v>424</v>
      </c>
      <c r="MDM85" s="59">
        <v>129918</v>
      </c>
      <c r="MDN85" s="59">
        <v>9</v>
      </c>
      <c r="MDO85" s="59">
        <v>44391</v>
      </c>
      <c r="MDP85" s="59" t="s">
        <v>422</v>
      </c>
      <c r="MDQ85" s="59" t="s">
        <v>423</v>
      </c>
      <c r="MDR85" s="59" t="s">
        <v>424</v>
      </c>
      <c r="MDU85" s="59">
        <v>129918</v>
      </c>
      <c r="MDV85" s="59">
        <v>9</v>
      </c>
      <c r="MDW85" s="59">
        <v>44391</v>
      </c>
      <c r="MDX85" s="59" t="s">
        <v>422</v>
      </c>
      <c r="MDY85" s="59" t="s">
        <v>423</v>
      </c>
      <c r="MDZ85" s="59" t="s">
        <v>424</v>
      </c>
      <c r="MEC85" s="59">
        <v>129918</v>
      </c>
      <c r="MED85" s="59">
        <v>9</v>
      </c>
      <c r="MEE85" s="59">
        <v>44391</v>
      </c>
      <c r="MEF85" s="59" t="s">
        <v>422</v>
      </c>
      <c r="MEG85" s="59" t="s">
        <v>423</v>
      </c>
      <c r="MEH85" s="59" t="s">
        <v>424</v>
      </c>
      <c r="MEK85" s="59">
        <v>129918</v>
      </c>
      <c r="MEL85" s="59">
        <v>9</v>
      </c>
      <c r="MEM85" s="59">
        <v>44391</v>
      </c>
      <c r="MEN85" s="59" t="s">
        <v>422</v>
      </c>
      <c r="MEO85" s="59" t="s">
        <v>423</v>
      </c>
      <c r="MEP85" s="59" t="s">
        <v>424</v>
      </c>
      <c r="MES85" s="59">
        <v>129918</v>
      </c>
      <c r="MET85" s="59">
        <v>9</v>
      </c>
      <c r="MEU85" s="59">
        <v>44391</v>
      </c>
      <c r="MEV85" s="59" t="s">
        <v>422</v>
      </c>
      <c r="MEW85" s="59" t="s">
        <v>423</v>
      </c>
      <c r="MEX85" s="59" t="s">
        <v>424</v>
      </c>
      <c r="MFA85" s="59">
        <v>129918</v>
      </c>
      <c r="MFB85" s="59">
        <v>9</v>
      </c>
      <c r="MFC85" s="59">
        <v>44391</v>
      </c>
      <c r="MFD85" s="59" t="s">
        <v>422</v>
      </c>
      <c r="MFE85" s="59" t="s">
        <v>423</v>
      </c>
      <c r="MFF85" s="59" t="s">
        <v>424</v>
      </c>
      <c r="MFI85" s="59">
        <v>129918</v>
      </c>
      <c r="MFJ85" s="59">
        <v>9</v>
      </c>
      <c r="MFK85" s="59">
        <v>44391</v>
      </c>
      <c r="MFL85" s="59" t="s">
        <v>422</v>
      </c>
      <c r="MFM85" s="59" t="s">
        <v>423</v>
      </c>
      <c r="MFN85" s="59" t="s">
        <v>424</v>
      </c>
      <c r="MFQ85" s="59">
        <v>129918</v>
      </c>
      <c r="MFR85" s="59">
        <v>9</v>
      </c>
      <c r="MFS85" s="59">
        <v>44391</v>
      </c>
      <c r="MFT85" s="59" t="s">
        <v>422</v>
      </c>
      <c r="MFU85" s="59" t="s">
        <v>423</v>
      </c>
      <c r="MFV85" s="59" t="s">
        <v>424</v>
      </c>
      <c r="MFY85" s="59">
        <v>129918</v>
      </c>
      <c r="MFZ85" s="59">
        <v>9</v>
      </c>
      <c r="MGA85" s="59">
        <v>44391</v>
      </c>
      <c r="MGB85" s="59" t="s">
        <v>422</v>
      </c>
      <c r="MGC85" s="59" t="s">
        <v>423</v>
      </c>
      <c r="MGD85" s="59" t="s">
        <v>424</v>
      </c>
      <c r="MGG85" s="59">
        <v>129918</v>
      </c>
      <c r="MGH85" s="59">
        <v>9</v>
      </c>
      <c r="MGI85" s="59">
        <v>44391</v>
      </c>
      <c r="MGJ85" s="59" t="s">
        <v>422</v>
      </c>
      <c r="MGK85" s="59" t="s">
        <v>423</v>
      </c>
      <c r="MGL85" s="59" t="s">
        <v>424</v>
      </c>
      <c r="MGO85" s="59">
        <v>129918</v>
      </c>
      <c r="MGP85" s="59">
        <v>9</v>
      </c>
      <c r="MGQ85" s="59">
        <v>44391</v>
      </c>
      <c r="MGR85" s="59" t="s">
        <v>422</v>
      </c>
      <c r="MGS85" s="59" t="s">
        <v>423</v>
      </c>
      <c r="MGT85" s="59" t="s">
        <v>424</v>
      </c>
      <c r="MGW85" s="59">
        <v>129918</v>
      </c>
      <c r="MGX85" s="59">
        <v>9</v>
      </c>
      <c r="MGY85" s="59">
        <v>44391</v>
      </c>
      <c r="MGZ85" s="59" t="s">
        <v>422</v>
      </c>
      <c r="MHA85" s="59" t="s">
        <v>423</v>
      </c>
      <c r="MHB85" s="59" t="s">
        <v>424</v>
      </c>
      <c r="MHE85" s="59">
        <v>129918</v>
      </c>
      <c r="MHF85" s="59">
        <v>9</v>
      </c>
      <c r="MHG85" s="59">
        <v>44391</v>
      </c>
      <c r="MHH85" s="59" t="s">
        <v>422</v>
      </c>
      <c r="MHI85" s="59" t="s">
        <v>423</v>
      </c>
      <c r="MHJ85" s="59" t="s">
        <v>424</v>
      </c>
      <c r="MHM85" s="59">
        <v>129918</v>
      </c>
      <c r="MHN85" s="59">
        <v>9</v>
      </c>
      <c r="MHO85" s="59">
        <v>44391</v>
      </c>
      <c r="MHP85" s="59" t="s">
        <v>422</v>
      </c>
      <c r="MHQ85" s="59" t="s">
        <v>423</v>
      </c>
      <c r="MHR85" s="59" t="s">
        <v>424</v>
      </c>
      <c r="MHU85" s="59">
        <v>129918</v>
      </c>
      <c r="MHV85" s="59">
        <v>9</v>
      </c>
      <c r="MHW85" s="59">
        <v>44391</v>
      </c>
      <c r="MHX85" s="59" t="s">
        <v>422</v>
      </c>
      <c r="MHY85" s="59" t="s">
        <v>423</v>
      </c>
      <c r="MHZ85" s="59" t="s">
        <v>424</v>
      </c>
      <c r="MIC85" s="59">
        <v>129918</v>
      </c>
      <c r="MID85" s="59">
        <v>9</v>
      </c>
      <c r="MIE85" s="59">
        <v>44391</v>
      </c>
      <c r="MIF85" s="59" t="s">
        <v>422</v>
      </c>
      <c r="MIG85" s="59" t="s">
        <v>423</v>
      </c>
      <c r="MIH85" s="59" t="s">
        <v>424</v>
      </c>
      <c r="MIK85" s="59">
        <v>129918</v>
      </c>
      <c r="MIL85" s="59">
        <v>9</v>
      </c>
      <c r="MIM85" s="59">
        <v>44391</v>
      </c>
      <c r="MIN85" s="59" t="s">
        <v>422</v>
      </c>
      <c r="MIO85" s="59" t="s">
        <v>423</v>
      </c>
      <c r="MIP85" s="59" t="s">
        <v>424</v>
      </c>
      <c r="MIS85" s="59">
        <v>129918</v>
      </c>
      <c r="MIT85" s="59">
        <v>9</v>
      </c>
      <c r="MIU85" s="59">
        <v>44391</v>
      </c>
      <c r="MIV85" s="59" t="s">
        <v>422</v>
      </c>
      <c r="MIW85" s="59" t="s">
        <v>423</v>
      </c>
      <c r="MIX85" s="59" t="s">
        <v>424</v>
      </c>
      <c r="MJA85" s="59">
        <v>129918</v>
      </c>
      <c r="MJB85" s="59">
        <v>9</v>
      </c>
      <c r="MJC85" s="59">
        <v>44391</v>
      </c>
      <c r="MJD85" s="59" t="s">
        <v>422</v>
      </c>
      <c r="MJE85" s="59" t="s">
        <v>423</v>
      </c>
      <c r="MJF85" s="59" t="s">
        <v>424</v>
      </c>
      <c r="MJI85" s="59">
        <v>129918</v>
      </c>
      <c r="MJJ85" s="59">
        <v>9</v>
      </c>
      <c r="MJK85" s="59">
        <v>44391</v>
      </c>
      <c r="MJL85" s="59" t="s">
        <v>422</v>
      </c>
      <c r="MJM85" s="59" t="s">
        <v>423</v>
      </c>
      <c r="MJN85" s="59" t="s">
        <v>424</v>
      </c>
      <c r="MJQ85" s="59">
        <v>129918</v>
      </c>
      <c r="MJR85" s="59">
        <v>9</v>
      </c>
      <c r="MJS85" s="59">
        <v>44391</v>
      </c>
      <c r="MJT85" s="59" t="s">
        <v>422</v>
      </c>
      <c r="MJU85" s="59" t="s">
        <v>423</v>
      </c>
      <c r="MJV85" s="59" t="s">
        <v>424</v>
      </c>
      <c r="MJY85" s="59">
        <v>129918</v>
      </c>
      <c r="MJZ85" s="59">
        <v>9</v>
      </c>
      <c r="MKA85" s="59">
        <v>44391</v>
      </c>
      <c r="MKB85" s="59" t="s">
        <v>422</v>
      </c>
      <c r="MKC85" s="59" t="s">
        <v>423</v>
      </c>
      <c r="MKD85" s="59" t="s">
        <v>424</v>
      </c>
      <c r="MKG85" s="59">
        <v>129918</v>
      </c>
      <c r="MKH85" s="59">
        <v>9</v>
      </c>
      <c r="MKI85" s="59">
        <v>44391</v>
      </c>
      <c r="MKJ85" s="59" t="s">
        <v>422</v>
      </c>
      <c r="MKK85" s="59" t="s">
        <v>423</v>
      </c>
      <c r="MKL85" s="59" t="s">
        <v>424</v>
      </c>
      <c r="MKO85" s="59">
        <v>129918</v>
      </c>
      <c r="MKP85" s="59">
        <v>9</v>
      </c>
      <c r="MKQ85" s="59">
        <v>44391</v>
      </c>
      <c r="MKR85" s="59" t="s">
        <v>422</v>
      </c>
      <c r="MKS85" s="59" t="s">
        <v>423</v>
      </c>
      <c r="MKT85" s="59" t="s">
        <v>424</v>
      </c>
      <c r="MKW85" s="59">
        <v>129918</v>
      </c>
      <c r="MKX85" s="59">
        <v>9</v>
      </c>
      <c r="MKY85" s="59">
        <v>44391</v>
      </c>
      <c r="MKZ85" s="59" t="s">
        <v>422</v>
      </c>
      <c r="MLA85" s="59" t="s">
        <v>423</v>
      </c>
      <c r="MLB85" s="59" t="s">
        <v>424</v>
      </c>
      <c r="MLE85" s="59">
        <v>129918</v>
      </c>
      <c r="MLF85" s="59">
        <v>9</v>
      </c>
      <c r="MLG85" s="59">
        <v>44391</v>
      </c>
      <c r="MLH85" s="59" t="s">
        <v>422</v>
      </c>
      <c r="MLI85" s="59" t="s">
        <v>423</v>
      </c>
      <c r="MLJ85" s="59" t="s">
        <v>424</v>
      </c>
      <c r="MLM85" s="59">
        <v>129918</v>
      </c>
      <c r="MLN85" s="59">
        <v>9</v>
      </c>
      <c r="MLO85" s="59">
        <v>44391</v>
      </c>
      <c r="MLP85" s="59" t="s">
        <v>422</v>
      </c>
      <c r="MLQ85" s="59" t="s">
        <v>423</v>
      </c>
      <c r="MLR85" s="59" t="s">
        <v>424</v>
      </c>
      <c r="MLU85" s="59">
        <v>129918</v>
      </c>
      <c r="MLV85" s="59">
        <v>9</v>
      </c>
      <c r="MLW85" s="59">
        <v>44391</v>
      </c>
      <c r="MLX85" s="59" t="s">
        <v>422</v>
      </c>
      <c r="MLY85" s="59" t="s">
        <v>423</v>
      </c>
      <c r="MLZ85" s="59" t="s">
        <v>424</v>
      </c>
      <c r="MMC85" s="59">
        <v>129918</v>
      </c>
      <c r="MMD85" s="59">
        <v>9</v>
      </c>
      <c r="MME85" s="59">
        <v>44391</v>
      </c>
      <c r="MMF85" s="59" t="s">
        <v>422</v>
      </c>
      <c r="MMG85" s="59" t="s">
        <v>423</v>
      </c>
      <c r="MMH85" s="59" t="s">
        <v>424</v>
      </c>
      <c r="MMK85" s="59">
        <v>129918</v>
      </c>
      <c r="MML85" s="59">
        <v>9</v>
      </c>
      <c r="MMM85" s="59">
        <v>44391</v>
      </c>
      <c r="MMN85" s="59" t="s">
        <v>422</v>
      </c>
      <c r="MMO85" s="59" t="s">
        <v>423</v>
      </c>
      <c r="MMP85" s="59" t="s">
        <v>424</v>
      </c>
      <c r="MMS85" s="59">
        <v>129918</v>
      </c>
      <c r="MMT85" s="59">
        <v>9</v>
      </c>
      <c r="MMU85" s="59">
        <v>44391</v>
      </c>
      <c r="MMV85" s="59" t="s">
        <v>422</v>
      </c>
      <c r="MMW85" s="59" t="s">
        <v>423</v>
      </c>
      <c r="MMX85" s="59" t="s">
        <v>424</v>
      </c>
      <c r="MNA85" s="59">
        <v>129918</v>
      </c>
      <c r="MNB85" s="59">
        <v>9</v>
      </c>
      <c r="MNC85" s="59">
        <v>44391</v>
      </c>
      <c r="MND85" s="59" t="s">
        <v>422</v>
      </c>
      <c r="MNE85" s="59" t="s">
        <v>423</v>
      </c>
      <c r="MNF85" s="59" t="s">
        <v>424</v>
      </c>
      <c r="MNI85" s="59">
        <v>129918</v>
      </c>
      <c r="MNJ85" s="59">
        <v>9</v>
      </c>
      <c r="MNK85" s="59">
        <v>44391</v>
      </c>
      <c r="MNL85" s="59" t="s">
        <v>422</v>
      </c>
      <c r="MNM85" s="59" t="s">
        <v>423</v>
      </c>
      <c r="MNN85" s="59" t="s">
        <v>424</v>
      </c>
      <c r="MNQ85" s="59">
        <v>129918</v>
      </c>
      <c r="MNR85" s="59">
        <v>9</v>
      </c>
      <c r="MNS85" s="59">
        <v>44391</v>
      </c>
      <c r="MNT85" s="59" t="s">
        <v>422</v>
      </c>
      <c r="MNU85" s="59" t="s">
        <v>423</v>
      </c>
      <c r="MNV85" s="59" t="s">
        <v>424</v>
      </c>
      <c r="MNY85" s="59">
        <v>129918</v>
      </c>
      <c r="MNZ85" s="59">
        <v>9</v>
      </c>
      <c r="MOA85" s="59">
        <v>44391</v>
      </c>
      <c r="MOB85" s="59" t="s">
        <v>422</v>
      </c>
      <c r="MOC85" s="59" t="s">
        <v>423</v>
      </c>
      <c r="MOD85" s="59" t="s">
        <v>424</v>
      </c>
      <c r="MOG85" s="59">
        <v>129918</v>
      </c>
      <c r="MOH85" s="59">
        <v>9</v>
      </c>
      <c r="MOI85" s="59">
        <v>44391</v>
      </c>
      <c r="MOJ85" s="59" t="s">
        <v>422</v>
      </c>
      <c r="MOK85" s="59" t="s">
        <v>423</v>
      </c>
      <c r="MOL85" s="59" t="s">
        <v>424</v>
      </c>
      <c r="MOO85" s="59">
        <v>129918</v>
      </c>
      <c r="MOP85" s="59">
        <v>9</v>
      </c>
      <c r="MOQ85" s="59">
        <v>44391</v>
      </c>
      <c r="MOR85" s="59" t="s">
        <v>422</v>
      </c>
      <c r="MOS85" s="59" t="s">
        <v>423</v>
      </c>
      <c r="MOT85" s="59" t="s">
        <v>424</v>
      </c>
      <c r="MOW85" s="59">
        <v>129918</v>
      </c>
      <c r="MOX85" s="59">
        <v>9</v>
      </c>
      <c r="MOY85" s="59">
        <v>44391</v>
      </c>
      <c r="MOZ85" s="59" t="s">
        <v>422</v>
      </c>
      <c r="MPA85" s="59" t="s">
        <v>423</v>
      </c>
      <c r="MPB85" s="59" t="s">
        <v>424</v>
      </c>
      <c r="MPE85" s="59">
        <v>129918</v>
      </c>
      <c r="MPF85" s="59">
        <v>9</v>
      </c>
      <c r="MPG85" s="59">
        <v>44391</v>
      </c>
      <c r="MPH85" s="59" t="s">
        <v>422</v>
      </c>
      <c r="MPI85" s="59" t="s">
        <v>423</v>
      </c>
      <c r="MPJ85" s="59" t="s">
        <v>424</v>
      </c>
      <c r="MPM85" s="59">
        <v>129918</v>
      </c>
      <c r="MPN85" s="59">
        <v>9</v>
      </c>
      <c r="MPO85" s="59">
        <v>44391</v>
      </c>
      <c r="MPP85" s="59" t="s">
        <v>422</v>
      </c>
      <c r="MPQ85" s="59" t="s">
        <v>423</v>
      </c>
      <c r="MPR85" s="59" t="s">
        <v>424</v>
      </c>
      <c r="MPU85" s="59">
        <v>129918</v>
      </c>
      <c r="MPV85" s="59">
        <v>9</v>
      </c>
      <c r="MPW85" s="59">
        <v>44391</v>
      </c>
      <c r="MPX85" s="59" t="s">
        <v>422</v>
      </c>
      <c r="MPY85" s="59" t="s">
        <v>423</v>
      </c>
      <c r="MPZ85" s="59" t="s">
        <v>424</v>
      </c>
      <c r="MQC85" s="59">
        <v>129918</v>
      </c>
      <c r="MQD85" s="59">
        <v>9</v>
      </c>
      <c r="MQE85" s="59">
        <v>44391</v>
      </c>
      <c r="MQF85" s="59" t="s">
        <v>422</v>
      </c>
      <c r="MQG85" s="59" t="s">
        <v>423</v>
      </c>
      <c r="MQH85" s="59" t="s">
        <v>424</v>
      </c>
      <c r="MQK85" s="59">
        <v>129918</v>
      </c>
      <c r="MQL85" s="59">
        <v>9</v>
      </c>
      <c r="MQM85" s="59">
        <v>44391</v>
      </c>
      <c r="MQN85" s="59" t="s">
        <v>422</v>
      </c>
      <c r="MQO85" s="59" t="s">
        <v>423</v>
      </c>
      <c r="MQP85" s="59" t="s">
        <v>424</v>
      </c>
      <c r="MQS85" s="59">
        <v>129918</v>
      </c>
      <c r="MQT85" s="59">
        <v>9</v>
      </c>
      <c r="MQU85" s="59">
        <v>44391</v>
      </c>
      <c r="MQV85" s="59" t="s">
        <v>422</v>
      </c>
      <c r="MQW85" s="59" t="s">
        <v>423</v>
      </c>
      <c r="MQX85" s="59" t="s">
        <v>424</v>
      </c>
      <c r="MRA85" s="59">
        <v>129918</v>
      </c>
      <c r="MRB85" s="59">
        <v>9</v>
      </c>
      <c r="MRC85" s="59">
        <v>44391</v>
      </c>
      <c r="MRD85" s="59" t="s">
        <v>422</v>
      </c>
      <c r="MRE85" s="59" t="s">
        <v>423</v>
      </c>
      <c r="MRF85" s="59" t="s">
        <v>424</v>
      </c>
      <c r="MRI85" s="59">
        <v>129918</v>
      </c>
      <c r="MRJ85" s="59">
        <v>9</v>
      </c>
      <c r="MRK85" s="59">
        <v>44391</v>
      </c>
      <c r="MRL85" s="59" t="s">
        <v>422</v>
      </c>
      <c r="MRM85" s="59" t="s">
        <v>423</v>
      </c>
      <c r="MRN85" s="59" t="s">
        <v>424</v>
      </c>
      <c r="MRQ85" s="59">
        <v>129918</v>
      </c>
      <c r="MRR85" s="59">
        <v>9</v>
      </c>
      <c r="MRS85" s="59">
        <v>44391</v>
      </c>
      <c r="MRT85" s="59" t="s">
        <v>422</v>
      </c>
      <c r="MRU85" s="59" t="s">
        <v>423</v>
      </c>
      <c r="MRV85" s="59" t="s">
        <v>424</v>
      </c>
      <c r="MRY85" s="59">
        <v>129918</v>
      </c>
      <c r="MRZ85" s="59">
        <v>9</v>
      </c>
      <c r="MSA85" s="59">
        <v>44391</v>
      </c>
      <c r="MSB85" s="59" t="s">
        <v>422</v>
      </c>
      <c r="MSC85" s="59" t="s">
        <v>423</v>
      </c>
      <c r="MSD85" s="59" t="s">
        <v>424</v>
      </c>
      <c r="MSG85" s="59">
        <v>129918</v>
      </c>
      <c r="MSH85" s="59">
        <v>9</v>
      </c>
      <c r="MSI85" s="59">
        <v>44391</v>
      </c>
      <c r="MSJ85" s="59" t="s">
        <v>422</v>
      </c>
      <c r="MSK85" s="59" t="s">
        <v>423</v>
      </c>
      <c r="MSL85" s="59" t="s">
        <v>424</v>
      </c>
      <c r="MSO85" s="59">
        <v>129918</v>
      </c>
      <c r="MSP85" s="59">
        <v>9</v>
      </c>
      <c r="MSQ85" s="59">
        <v>44391</v>
      </c>
      <c r="MSR85" s="59" t="s">
        <v>422</v>
      </c>
      <c r="MSS85" s="59" t="s">
        <v>423</v>
      </c>
      <c r="MST85" s="59" t="s">
        <v>424</v>
      </c>
      <c r="MSW85" s="59">
        <v>129918</v>
      </c>
      <c r="MSX85" s="59">
        <v>9</v>
      </c>
      <c r="MSY85" s="59">
        <v>44391</v>
      </c>
      <c r="MSZ85" s="59" t="s">
        <v>422</v>
      </c>
      <c r="MTA85" s="59" t="s">
        <v>423</v>
      </c>
      <c r="MTB85" s="59" t="s">
        <v>424</v>
      </c>
      <c r="MTE85" s="59">
        <v>129918</v>
      </c>
      <c r="MTF85" s="59">
        <v>9</v>
      </c>
      <c r="MTG85" s="59">
        <v>44391</v>
      </c>
      <c r="MTH85" s="59" t="s">
        <v>422</v>
      </c>
      <c r="MTI85" s="59" t="s">
        <v>423</v>
      </c>
      <c r="MTJ85" s="59" t="s">
        <v>424</v>
      </c>
      <c r="MTM85" s="59">
        <v>129918</v>
      </c>
      <c r="MTN85" s="59">
        <v>9</v>
      </c>
      <c r="MTO85" s="59">
        <v>44391</v>
      </c>
      <c r="MTP85" s="59" t="s">
        <v>422</v>
      </c>
      <c r="MTQ85" s="59" t="s">
        <v>423</v>
      </c>
      <c r="MTR85" s="59" t="s">
        <v>424</v>
      </c>
      <c r="MTU85" s="59">
        <v>129918</v>
      </c>
      <c r="MTV85" s="59">
        <v>9</v>
      </c>
      <c r="MTW85" s="59">
        <v>44391</v>
      </c>
      <c r="MTX85" s="59" t="s">
        <v>422</v>
      </c>
      <c r="MTY85" s="59" t="s">
        <v>423</v>
      </c>
      <c r="MTZ85" s="59" t="s">
        <v>424</v>
      </c>
      <c r="MUC85" s="59">
        <v>129918</v>
      </c>
      <c r="MUD85" s="59">
        <v>9</v>
      </c>
      <c r="MUE85" s="59">
        <v>44391</v>
      </c>
      <c r="MUF85" s="59" t="s">
        <v>422</v>
      </c>
      <c r="MUG85" s="59" t="s">
        <v>423</v>
      </c>
      <c r="MUH85" s="59" t="s">
        <v>424</v>
      </c>
      <c r="MUK85" s="59">
        <v>129918</v>
      </c>
      <c r="MUL85" s="59">
        <v>9</v>
      </c>
      <c r="MUM85" s="59">
        <v>44391</v>
      </c>
      <c r="MUN85" s="59" t="s">
        <v>422</v>
      </c>
      <c r="MUO85" s="59" t="s">
        <v>423</v>
      </c>
      <c r="MUP85" s="59" t="s">
        <v>424</v>
      </c>
      <c r="MUS85" s="59">
        <v>129918</v>
      </c>
      <c r="MUT85" s="59">
        <v>9</v>
      </c>
      <c r="MUU85" s="59">
        <v>44391</v>
      </c>
      <c r="MUV85" s="59" t="s">
        <v>422</v>
      </c>
      <c r="MUW85" s="59" t="s">
        <v>423</v>
      </c>
      <c r="MUX85" s="59" t="s">
        <v>424</v>
      </c>
      <c r="MVA85" s="59">
        <v>129918</v>
      </c>
      <c r="MVB85" s="59">
        <v>9</v>
      </c>
      <c r="MVC85" s="59">
        <v>44391</v>
      </c>
      <c r="MVD85" s="59" t="s">
        <v>422</v>
      </c>
      <c r="MVE85" s="59" t="s">
        <v>423</v>
      </c>
      <c r="MVF85" s="59" t="s">
        <v>424</v>
      </c>
      <c r="MVI85" s="59">
        <v>129918</v>
      </c>
      <c r="MVJ85" s="59">
        <v>9</v>
      </c>
      <c r="MVK85" s="59">
        <v>44391</v>
      </c>
      <c r="MVL85" s="59" t="s">
        <v>422</v>
      </c>
      <c r="MVM85" s="59" t="s">
        <v>423</v>
      </c>
      <c r="MVN85" s="59" t="s">
        <v>424</v>
      </c>
      <c r="MVQ85" s="59">
        <v>129918</v>
      </c>
      <c r="MVR85" s="59">
        <v>9</v>
      </c>
      <c r="MVS85" s="59">
        <v>44391</v>
      </c>
      <c r="MVT85" s="59" t="s">
        <v>422</v>
      </c>
      <c r="MVU85" s="59" t="s">
        <v>423</v>
      </c>
      <c r="MVV85" s="59" t="s">
        <v>424</v>
      </c>
      <c r="MVY85" s="59">
        <v>129918</v>
      </c>
      <c r="MVZ85" s="59">
        <v>9</v>
      </c>
      <c r="MWA85" s="59">
        <v>44391</v>
      </c>
      <c r="MWB85" s="59" t="s">
        <v>422</v>
      </c>
      <c r="MWC85" s="59" t="s">
        <v>423</v>
      </c>
      <c r="MWD85" s="59" t="s">
        <v>424</v>
      </c>
      <c r="MWG85" s="59">
        <v>129918</v>
      </c>
      <c r="MWH85" s="59">
        <v>9</v>
      </c>
      <c r="MWI85" s="59">
        <v>44391</v>
      </c>
      <c r="MWJ85" s="59" t="s">
        <v>422</v>
      </c>
      <c r="MWK85" s="59" t="s">
        <v>423</v>
      </c>
      <c r="MWL85" s="59" t="s">
        <v>424</v>
      </c>
      <c r="MWO85" s="59">
        <v>129918</v>
      </c>
      <c r="MWP85" s="59">
        <v>9</v>
      </c>
      <c r="MWQ85" s="59">
        <v>44391</v>
      </c>
      <c r="MWR85" s="59" t="s">
        <v>422</v>
      </c>
      <c r="MWS85" s="59" t="s">
        <v>423</v>
      </c>
      <c r="MWT85" s="59" t="s">
        <v>424</v>
      </c>
      <c r="MWW85" s="59">
        <v>129918</v>
      </c>
      <c r="MWX85" s="59">
        <v>9</v>
      </c>
      <c r="MWY85" s="59">
        <v>44391</v>
      </c>
      <c r="MWZ85" s="59" t="s">
        <v>422</v>
      </c>
      <c r="MXA85" s="59" t="s">
        <v>423</v>
      </c>
      <c r="MXB85" s="59" t="s">
        <v>424</v>
      </c>
      <c r="MXE85" s="59">
        <v>129918</v>
      </c>
      <c r="MXF85" s="59">
        <v>9</v>
      </c>
      <c r="MXG85" s="59">
        <v>44391</v>
      </c>
      <c r="MXH85" s="59" t="s">
        <v>422</v>
      </c>
      <c r="MXI85" s="59" t="s">
        <v>423</v>
      </c>
      <c r="MXJ85" s="59" t="s">
        <v>424</v>
      </c>
      <c r="MXM85" s="59">
        <v>129918</v>
      </c>
      <c r="MXN85" s="59">
        <v>9</v>
      </c>
      <c r="MXO85" s="59">
        <v>44391</v>
      </c>
      <c r="MXP85" s="59" t="s">
        <v>422</v>
      </c>
      <c r="MXQ85" s="59" t="s">
        <v>423</v>
      </c>
      <c r="MXR85" s="59" t="s">
        <v>424</v>
      </c>
      <c r="MXU85" s="59">
        <v>129918</v>
      </c>
      <c r="MXV85" s="59">
        <v>9</v>
      </c>
      <c r="MXW85" s="59">
        <v>44391</v>
      </c>
      <c r="MXX85" s="59" t="s">
        <v>422</v>
      </c>
      <c r="MXY85" s="59" t="s">
        <v>423</v>
      </c>
      <c r="MXZ85" s="59" t="s">
        <v>424</v>
      </c>
      <c r="MYC85" s="59">
        <v>129918</v>
      </c>
      <c r="MYD85" s="59">
        <v>9</v>
      </c>
      <c r="MYE85" s="59">
        <v>44391</v>
      </c>
      <c r="MYF85" s="59" t="s">
        <v>422</v>
      </c>
      <c r="MYG85" s="59" t="s">
        <v>423</v>
      </c>
      <c r="MYH85" s="59" t="s">
        <v>424</v>
      </c>
      <c r="MYK85" s="59">
        <v>129918</v>
      </c>
      <c r="MYL85" s="59">
        <v>9</v>
      </c>
      <c r="MYM85" s="59">
        <v>44391</v>
      </c>
      <c r="MYN85" s="59" t="s">
        <v>422</v>
      </c>
      <c r="MYO85" s="59" t="s">
        <v>423</v>
      </c>
      <c r="MYP85" s="59" t="s">
        <v>424</v>
      </c>
      <c r="MYS85" s="59">
        <v>129918</v>
      </c>
      <c r="MYT85" s="59">
        <v>9</v>
      </c>
      <c r="MYU85" s="59">
        <v>44391</v>
      </c>
      <c r="MYV85" s="59" t="s">
        <v>422</v>
      </c>
      <c r="MYW85" s="59" t="s">
        <v>423</v>
      </c>
      <c r="MYX85" s="59" t="s">
        <v>424</v>
      </c>
      <c r="MZA85" s="59">
        <v>129918</v>
      </c>
      <c r="MZB85" s="59">
        <v>9</v>
      </c>
      <c r="MZC85" s="59">
        <v>44391</v>
      </c>
      <c r="MZD85" s="59" t="s">
        <v>422</v>
      </c>
      <c r="MZE85" s="59" t="s">
        <v>423</v>
      </c>
      <c r="MZF85" s="59" t="s">
        <v>424</v>
      </c>
      <c r="MZI85" s="59">
        <v>129918</v>
      </c>
      <c r="MZJ85" s="59">
        <v>9</v>
      </c>
      <c r="MZK85" s="59">
        <v>44391</v>
      </c>
      <c r="MZL85" s="59" t="s">
        <v>422</v>
      </c>
      <c r="MZM85" s="59" t="s">
        <v>423</v>
      </c>
      <c r="MZN85" s="59" t="s">
        <v>424</v>
      </c>
      <c r="MZQ85" s="59">
        <v>129918</v>
      </c>
      <c r="MZR85" s="59">
        <v>9</v>
      </c>
      <c r="MZS85" s="59">
        <v>44391</v>
      </c>
      <c r="MZT85" s="59" t="s">
        <v>422</v>
      </c>
      <c r="MZU85" s="59" t="s">
        <v>423</v>
      </c>
      <c r="MZV85" s="59" t="s">
        <v>424</v>
      </c>
      <c r="MZY85" s="59">
        <v>129918</v>
      </c>
      <c r="MZZ85" s="59">
        <v>9</v>
      </c>
      <c r="NAA85" s="59">
        <v>44391</v>
      </c>
      <c r="NAB85" s="59" t="s">
        <v>422</v>
      </c>
      <c r="NAC85" s="59" t="s">
        <v>423</v>
      </c>
      <c r="NAD85" s="59" t="s">
        <v>424</v>
      </c>
      <c r="NAG85" s="59">
        <v>129918</v>
      </c>
      <c r="NAH85" s="59">
        <v>9</v>
      </c>
      <c r="NAI85" s="59">
        <v>44391</v>
      </c>
      <c r="NAJ85" s="59" t="s">
        <v>422</v>
      </c>
      <c r="NAK85" s="59" t="s">
        <v>423</v>
      </c>
      <c r="NAL85" s="59" t="s">
        <v>424</v>
      </c>
      <c r="NAO85" s="59">
        <v>129918</v>
      </c>
      <c r="NAP85" s="59">
        <v>9</v>
      </c>
      <c r="NAQ85" s="59">
        <v>44391</v>
      </c>
      <c r="NAR85" s="59" t="s">
        <v>422</v>
      </c>
      <c r="NAS85" s="59" t="s">
        <v>423</v>
      </c>
      <c r="NAT85" s="59" t="s">
        <v>424</v>
      </c>
      <c r="NAW85" s="59">
        <v>129918</v>
      </c>
      <c r="NAX85" s="59">
        <v>9</v>
      </c>
      <c r="NAY85" s="59">
        <v>44391</v>
      </c>
      <c r="NAZ85" s="59" t="s">
        <v>422</v>
      </c>
      <c r="NBA85" s="59" t="s">
        <v>423</v>
      </c>
      <c r="NBB85" s="59" t="s">
        <v>424</v>
      </c>
      <c r="NBE85" s="59">
        <v>129918</v>
      </c>
      <c r="NBF85" s="59">
        <v>9</v>
      </c>
      <c r="NBG85" s="59">
        <v>44391</v>
      </c>
      <c r="NBH85" s="59" t="s">
        <v>422</v>
      </c>
      <c r="NBI85" s="59" t="s">
        <v>423</v>
      </c>
      <c r="NBJ85" s="59" t="s">
        <v>424</v>
      </c>
      <c r="NBM85" s="59">
        <v>129918</v>
      </c>
      <c r="NBN85" s="59">
        <v>9</v>
      </c>
      <c r="NBO85" s="59">
        <v>44391</v>
      </c>
      <c r="NBP85" s="59" t="s">
        <v>422</v>
      </c>
      <c r="NBQ85" s="59" t="s">
        <v>423</v>
      </c>
      <c r="NBR85" s="59" t="s">
        <v>424</v>
      </c>
      <c r="NBU85" s="59">
        <v>129918</v>
      </c>
      <c r="NBV85" s="59">
        <v>9</v>
      </c>
      <c r="NBW85" s="59">
        <v>44391</v>
      </c>
      <c r="NBX85" s="59" t="s">
        <v>422</v>
      </c>
      <c r="NBY85" s="59" t="s">
        <v>423</v>
      </c>
      <c r="NBZ85" s="59" t="s">
        <v>424</v>
      </c>
      <c r="NCC85" s="59">
        <v>129918</v>
      </c>
      <c r="NCD85" s="59">
        <v>9</v>
      </c>
      <c r="NCE85" s="59">
        <v>44391</v>
      </c>
      <c r="NCF85" s="59" t="s">
        <v>422</v>
      </c>
      <c r="NCG85" s="59" t="s">
        <v>423</v>
      </c>
      <c r="NCH85" s="59" t="s">
        <v>424</v>
      </c>
      <c r="NCK85" s="59">
        <v>129918</v>
      </c>
      <c r="NCL85" s="59">
        <v>9</v>
      </c>
      <c r="NCM85" s="59">
        <v>44391</v>
      </c>
      <c r="NCN85" s="59" t="s">
        <v>422</v>
      </c>
      <c r="NCO85" s="59" t="s">
        <v>423</v>
      </c>
      <c r="NCP85" s="59" t="s">
        <v>424</v>
      </c>
      <c r="NCS85" s="59">
        <v>129918</v>
      </c>
      <c r="NCT85" s="59">
        <v>9</v>
      </c>
      <c r="NCU85" s="59">
        <v>44391</v>
      </c>
      <c r="NCV85" s="59" t="s">
        <v>422</v>
      </c>
      <c r="NCW85" s="59" t="s">
        <v>423</v>
      </c>
      <c r="NCX85" s="59" t="s">
        <v>424</v>
      </c>
      <c r="NDA85" s="59">
        <v>129918</v>
      </c>
      <c r="NDB85" s="59">
        <v>9</v>
      </c>
      <c r="NDC85" s="59">
        <v>44391</v>
      </c>
      <c r="NDD85" s="59" t="s">
        <v>422</v>
      </c>
      <c r="NDE85" s="59" t="s">
        <v>423</v>
      </c>
      <c r="NDF85" s="59" t="s">
        <v>424</v>
      </c>
      <c r="NDI85" s="59">
        <v>129918</v>
      </c>
      <c r="NDJ85" s="59">
        <v>9</v>
      </c>
      <c r="NDK85" s="59">
        <v>44391</v>
      </c>
      <c r="NDL85" s="59" t="s">
        <v>422</v>
      </c>
      <c r="NDM85" s="59" t="s">
        <v>423</v>
      </c>
      <c r="NDN85" s="59" t="s">
        <v>424</v>
      </c>
      <c r="NDQ85" s="59">
        <v>129918</v>
      </c>
      <c r="NDR85" s="59">
        <v>9</v>
      </c>
      <c r="NDS85" s="59">
        <v>44391</v>
      </c>
      <c r="NDT85" s="59" t="s">
        <v>422</v>
      </c>
      <c r="NDU85" s="59" t="s">
        <v>423</v>
      </c>
      <c r="NDV85" s="59" t="s">
        <v>424</v>
      </c>
      <c r="NDY85" s="59">
        <v>129918</v>
      </c>
      <c r="NDZ85" s="59">
        <v>9</v>
      </c>
      <c r="NEA85" s="59">
        <v>44391</v>
      </c>
      <c r="NEB85" s="59" t="s">
        <v>422</v>
      </c>
      <c r="NEC85" s="59" t="s">
        <v>423</v>
      </c>
      <c r="NED85" s="59" t="s">
        <v>424</v>
      </c>
      <c r="NEG85" s="59">
        <v>129918</v>
      </c>
      <c r="NEH85" s="59">
        <v>9</v>
      </c>
      <c r="NEI85" s="59">
        <v>44391</v>
      </c>
      <c r="NEJ85" s="59" t="s">
        <v>422</v>
      </c>
      <c r="NEK85" s="59" t="s">
        <v>423</v>
      </c>
      <c r="NEL85" s="59" t="s">
        <v>424</v>
      </c>
      <c r="NEO85" s="59">
        <v>129918</v>
      </c>
      <c r="NEP85" s="59">
        <v>9</v>
      </c>
      <c r="NEQ85" s="59">
        <v>44391</v>
      </c>
      <c r="NER85" s="59" t="s">
        <v>422</v>
      </c>
      <c r="NES85" s="59" t="s">
        <v>423</v>
      </c>
      <c r="NET85" s="59" t="s">
        <v>424</v>
      </c>
      <c r="NEW85" s="59">
        <v>129918</v>
      </c>
      <c r="NEX85" s="59">
        <v>9</v>
      </c>
      <c r="NEY85" s="59">
        <v>44391</v>
      </c>
      <c r="NEZ85" s="59" t="s">
        <v>422</v>
      </c>
      <c r="NFA85" s="59" t="s">
        <v>423</v>
      </c>
      <c r="NFB85" s="59" t="s">
        <v>424</v>
      </c>
      <c r="NFE85" s="59">
        <v>129918</v>
      </c>
      <c r="NFF85" s="59">
        <v>9</v>
      </c>
      <c r="NFG85" s="59">
        <v>44391</v>
      </c>
      <c r="NFH85" s="59" t="s">
        <v>422</v>
      </c>
      <c r="NFI85" s="59" t="s">
        <v>423</v>
      </c>
      <c r="NFJ85" s="59" t="s">
        <v>424</v>
      </c>
      <c r="NFM85" s="59">
        <v>129918</v>
      </c>
      <c r="NFN85" s="59">
        <v>9</v>
      </c>
      <c r="NFO85" s="59">
        <v>44391</v>
      </c>
      <c r="NFP85" s="59" t="s">
        <v>422</v>
      </c>
      <c r="NFQ85" s="59" t="s">
        <v>423</v>
      </c>
      <c r="NFR85" s="59" t="s">
        <v>424</v>
      </c>
      <c r="NFU85" s="59">
        <v>129918</v>
      </c>
      <c r="NFV85" s="59">
        <v>9</v>
      </c>
      <c r="NFW85" s="59">
        <v>44391</v>
      </c>
      <c r="NFX85" s="59" t="s">
        <v>422</v>
      </c>
      <c r="NFY85" s="59" t="s">
        <v>423</v>
      </c>
      <c r="NFZ85" s="59" t="s">
        <v>424</v>
      </c>
      <c r="NGC85" s="59">
        <v>129918</v>
      </c>
      <c r="NGD85" s="59">
        <v>9</v>
      </c>
      <c r="NGE85" s="59">
        <v>44391</v>
      </c>
      <c r="NGF85" s="59" t="s">
        <v>422</v>
      </c>
      <c r="NGG85" s="59" t="s">
        <v>423</v>
      </c>
      <c r="NGH85" s="59" t="s">
        <v>424</v>
      </c>
      <c r="NGK85" s="59">
        <v>129918</v>
      </c>
      <c r="NGL85" s="59">
        <v>9</v>
      </c>
      <c r="NGM85" s="59">
        <v>44391</v>
      </c>
      <c r="NGN85" s="59" t="s">
        <v>422</v>
      </c>
      <c r="NGO85" s="59" t="s">
        <v>423</v>
      </c>
      <c r="NGP85" s="59" t="s">
        <v>424</v>
      </c>
      <c r="NGS85" s="59">
        <v>129918</v>
      </c>
      <c r="NGT85" s="59">
        <v>9</v>
      </c>
      <c r="NGU85" s="59">
        <v>44391</v>
      </c>
      <c r="NGV85" s="59" t="s">
        <v>422</v>
      </c>
      <c r="NGW85" s="59" t="s">
        <v>423</v>
      </c>
      <c r="NGX85" s="59" t="s">
        <v>424</v>
      </c>
      <c r="NHA85" s="59">
        <v>129918</v>
      </c>
      <c r="NHB85" s="59">
        <v>9</v>
      </c>
      <c r="NHC85" s="59">
        <v>44391</v>
      </c>
      <c r="NHD85" s="59" t="s">
        <v>422</v>
      </c>
      <c r="NHE85" s="59" t="s">
        <v>423</v>
      </c>
      <c r="NHF85" s="59" t="s">
        <v>424</v>
      </c>
      <c r="NHI85" s="59">
        <v>129918</v>
      </c>
      <c r="NHJ85" s="59">
        <v>9</v>
      </c>
      <c r="NHK85" s="59">
        <v>44391</v>
      </c>
      <c r="NHL85" s="59" t="s">
        <v>422</v>
      </c>
      <c r="NHM85" s="59" t="s">
        <v>423</v>
      </c>
      <c r="NHN85" s="59" t="s">
        <v>424</v>
      </c>
      <c r="NHQ85" s="59">
        <v>129918</v>
      </c>
      <c r="NHR85" s="59">
        <v>9</v>
      </c>
      <c r="NHS85" s="59">
        <v>44391</v>
      </c>
      <c r="NHT85" s="59" t="s">
        <v>422</v>
      </c>
      <c r="NHU85" s="59" t="s">
        <v>423</v>
      </c>
      <c r="NHV85" s="59" t="s">
        <v>424</v>
      </c>
      <c r="NHY85" s="59">
        <v>129918</v>
      </c>
      <c r="NHZ85" s="59">
        <v>9</v>
      </c>
      <c r="NIA85" s="59">
        <v>44391</v>
      </c>
      <c r="NIB85" s="59" t="s">
        <v>422</v>
      </c>
      <c r="NIC85" s="59" t="s">
        <v>423</v>
      </c>
      <c r="NID85" s="59" t="s">
        <v>424</v>
      </c>
      <c r="NIG85" s="59">
        <v>129918</v>
      </c>
      <c r="NIH85" s="59">
        <v>9</v>
      </c>
      <c r="NII85" s="59">
        <v>44391</v>
      </c>
      <c r="NIJ85" s="59" t="s">
        <v>422</v>
      </c>
      <c r="NIK85" s="59" t="s">
        <v>423</v>
      </c>
      <c r="NIL85" s="59" t="s">
        <v>424</v>
      </c>
      <c r="NIO85" s="59">
        <v>129918</v>
      </c>
      <c r="NIP85" s="59">
        <v>9</v>
      </c>
      <c r="NIQ85" s="59">
        <v>44391</v>
      </c>
      <c r="NIR85" s="59" t="s">
        <v>422</v>
      </c>
      <c r="NIS85" s="59" t="s">
        <v>423</v>
      </c>
      <c r="NIT85" s="59" t="s">
        <v>424</v>
      </c>
      <c r="NIW85" s="59">
        <v>129918</v>
      </c>
      <c r="NIX85" s="59">
        <v>9</v>
      </c>
      <c r="NIY85" s="59">
        <v>44391</v>
      </c>
      <c r="NIZ85" s="59" t="s">
        <v>422</v>
      </c>
      <c r="NJA85" s="59" t="s">
        <v>423</v>
      </c>
      <c r="NJB85" s="59" t="s">
        <v>424</v>
      </c>
      <c r="NJE85" s="59">
        <v>129918</v>
      </c>
      <c r="NJF85" s="59">
        <v>9</v>
      </c>
      <c r="NJG85" s="59">
        <v>44391</v>
      </c>
      <c r="NJH85" s="59" t="s">
        <v>422</v>
      </c>
      <c r="NJI85" s="59" t="s">
        <v>423</v>
      </c>
      <c r="NJJ85" s="59" t="s">
        <v>424</v>
      </c>
      <c r="NJM85" s="59">
        <v>129918</v>
      </c>
      <c r="NJN85" s="59">
        <v>9</v>
      </c>
      <c r="NJO85" s="59">
        <v>44391</v>
      </c>
      <c r="NJP85" s="59" t="s">
        <v>422</v>
      </c>
      <c r="NJQ85" s="59" t="s">
        <v>423</v>
      </c>
      <c r="NJR85" s="59" t="s">
        <v>424</v>
      </c>
      <c r="NJU85" s="59">
        <v>129918</v>
      </c>
      <c r="NJV85" s="59">
        <v>9</v>
      </c>
      <c r="NJW85" s="59">
        <v>44391</v>
      </c>
      <c r="NJX85" s="59" t="s">
        <v>422</v>
      </c>
      <c r="NJY85" s="59" t="s">
        <v>423</v>
      </c>
      <c r="NJZ85" s="59" t="s">
        <v>424</v>
      </c>
      <c r="NKC85" s="59">
        <v>129918</v>
      </c>
      <c r="NKD85" s="59">
        <v>9</v>
      </c>
      <c r="NKE85" s="59">
        <v>44391</v>
      </c>
      <c r="NKF85" s="59" t="s">
        <v>422</v>
      </c>
      <c r="NKG85" s="59" t="s">
        <v>423</v>
      </c>
      <c r="NKH85" s="59" t="s">
        <v>424</v>
      </c>
      <c r="NKK85" s="59">
        <v>129918</v>
      </c>
      <c r="NKL85" s="59">
        <v>9</v>
      </c>
      <c r="NKM85" s="59">
        <v>44391</v>
      </c>
      <c r="NKN85" s="59" t="s">
        <v>422</v>
      </c>
      <c r="NKO85" s="59" t="s">
        <v>423</v>
      </c>
      <c r="NKP85" s="59" t="s">
        <v>424</v>
      </c>
      <c r="NKS85" s="59">
        <v>129918</v>
      </c>
      <c r="NKT85" s="59">
        <v>9</v>
      </c>
      <c r="NKU85" s="59">
        <v>44391</v>
      </c>
      <c r="NKV85" s="59" t="s">
        <v>422</v>
      </c>
      <c r="NKW85" s="59" t="s">
        <v>423</v>
      </c>
      <c r="NKX85" s="59" t="s">
        <v>424</v>
      </c>
      <c r="NLA85" s="59">
        <v>129918</v>
      </c>
      <c r="NLB85" s="59">
        <v>9</v>
      </c>
      <c r="NLC85" s="59">
        <v>44391</v>
      </c>
      <c r="NLD85" s="59" t="s">
        <v>422</v>
      </c>
      <c r="NLE85" s="59" t="s">
        <v>423</v>
      </c>
      <c r="NLF85" s="59" t="s">
        <v>424</v>
      </c>
      <c r="NLI85" s="59">
        <v>129918</v>
      </c>
      <c r="NLJ85" s="59">
        <v>9</v>
      </c>
      <c r="NLK85" s="59">
        <v>44391</v>
      </c>
      <c r="NLL85" s="59" t="s">
        <v>422</v>
      </c>
      <c r="NLM85" s="59" t="s">
        <v>423</v>
      </c>
      <c r="NLN85" s="59" t="s">
        <v>424</v>
      </c>
      <c r="NLQ85" s="59">
        <v>129918</v>
      </c>
      <c r="NLR85" s="59">
        <v>9</v>
      </c>
      <c r="NLS85" s="59">
        <v>44391</v>
      </c>
      <c r="NLT85" s="59" t="s">
        <v>422</v>
      </c>
      <c r="NLU85" s="59" t="s">
        <v>423</v>
      </c>
      <c r="NLV85" s="59" t="s">
        <v>424</v>
      </c>
      <c r="NLY85" s="59">
        <v>129918</v>
      </c>
      <c r="NLZ85" s="59">
        <v>9</v>
      </c>
      <c r="NMA85" s="59">
        <v>44391</v>
      </c>
      <c r="NMB85" s="59" t="s">
        <v>422</v>
      </c>
      <c r="NMC85" s="59" t="s">
        <v>423</v>
      </c>
      <c r="NMD85" s="59" t="s">
        <v>424</v>
      </c>
      <c r="NMG85" s="59">
        <v>129918</v>
      </c>
      <c r="NMH85" s="59">
        <v>9</v>
      </c>
      <c r="NMI85" s="59">
        <v>44391</v>
      </c>
      <c r="NMJ85" s="59" t="s">
        <v>422</v>
      </c>
      <c r="NMK85" s="59" t="s">
        <v>423</v>
      </c>
      <c r="NML85" s="59" t="s">
        <v>424</v>
      </c>
      <c r="NMO85" s="59">
        <v>129918</v>
      </c>
      <c r="NMP85" s="59">
        <v>9</v>
      </c>
      <c r="NMQ85" s="59">
        <v>44391</v>
      </c>
      <c r="NMR85" s="59" t="s">
        <v>422</v>
      </c>
      <c r="NMS85" s="59" t="s">
        <v>423</v>
      </c>
      <c r="NMT85" s="59" t="s">
        <v>424</v>
      </c>
      <c r="NMW85" s="59">
        <v>129918</v>
      </c>
      <c r="NMX85" s="59">
        <v>9</v>
      </c>
      <c r="NMY85" s="59">
        <v>44391</v>
      </c>
      <c r="NMZ85" s="59" t="s">
        <v>422</v>
      </c>
      <c r="NNA85" s="59" t="s">
        <v>423</v>
      </c>
      <c r="NNB85" s="59" t="s">
        <v>424</v>
      </c>
      <c r="NNE85" s="59">
        <v>129918</v>
      </c>
      <c r="NNF85" s="59">
        <v>9</v>
      </c>
      <c r="NNG85" s="59">
        <v>44391</v>
      </c>
      <c r="NNH85" s="59" t="s">
        <v>422</v>
      </c>
      <c r="NNI85" s="59" t="s">
        <v>423</v>
      </c>
      <c r="NNJ85" s="59" t="s">
        <v>424</v>
      </c>
      <c r="NNM85" s="59">
        <v>129918</v>
      </c>
      <c r="NNN85" s="59">
        <v>9</v>
      </c>
      <c r="NNO85" s="59">
        <v>44391</v>
      </c>
      <c r="NNP85" s="59" t="s">
        <v>422</v>
      </c>
      <c r="NNQ85" s="59" t="s">
        <v>423</v>
      </c>
      <c r="NNR85" s="59" t="s">
        <v>424</v>
      </c>
      <c r="NNU85" s="59">
        <v>129918</v>
      </c>
      <c r="NNV85" s="59">
        <v>9</v>
      </c>
      <c r="NNW85" s="59">
        <v>44391</v>
      </c>
      <c r="NNX85" s="59" t="s">
        <v>422</v>
      </c>
      <c r="NNY85" s="59" t="s">
        <v>423</v>
      </c>
      <c r="NNZ85" s="59" t="s">
        <v>424</v>
      </c>
      <c r="NOC85" s="59">
        <v>129918</v>
      </c>
      <c r="NOD85" s="59">
        <v>9</v>
      </c>
      <c r="NOE85" s="59">
        <v>44391</v>
      </c>
      <c r="NOF85" s="59" t="s">
        <v>422</v>
      </c>
      <c r="NOG85" s="59" t="s">
        <v>423</v>
      </c>
      <c r="NOH85" s="59" t="s">
        <v>424</v>
      </c>
      <c r="NOK85" s="59">
        <v>129918</v>
      </c>
      <c r="NOL85" s="59">
        <v>9</v>
      </c>
      <c r="NOM85" s="59">
        <v>44391</v>
      </c>
      <c r="NON85" s="59" t="s">
        <v>422</v>
      </c>
      <c r="NOO85" s="59" t="s">
        <v>423</v>
      </c>
      <c r="NOP85" s="59" t="s">
        <v>424</v>
      </c>
      <c r="NOS85" s="59">
        <v>129918</v>
      </c>
      <c r="NOT85" s="59">
        <v>9</v>
      </c>
      <c r="NOU85" s="59">
        <v>44391</v>
      </c>
      <c r="NOV85" s="59" t="s">
        <v>422</v>
      </c>
      <c r="NOW85" s="59" t="s">
        <v>423</v>
      </c>
      <c r="NOX85" s="59" t="s">
        <v>424</v>
      </c>
      <c r="NPA85" s="59">
        <v>129918</v>
      </c>
      <c r="NPB85" s="59">
        <v>9</v>
      </c>
      <c r="NPC85" s="59">
        <v>44391</v>
      </c>
      <c r="NPD85" s="59" t="s">
        <v>422</v>
      </c>
      <c r="NPE85" s="59" t="s">
        <v>423</v>
      </c>
      <c r="NPF85" s="59" t="s">
        <v>424</v>
      </c>
      <c r="NPI85" s="59">
        <v>129918</v>
      </c>
      <c r="NPJ85" s="59">
        <v>9</v>
      </c>
      <c r="NPK85" s="59">
        <v>44391</v>
      </c>
      <c r="NPL85" s="59" t="s">
        <v>422</v>
      </c>
      <c r="NPM85" s="59" t="s">
        <v>423</v>
      </c>
      <c r="NPN85" s="59" t="s">
        <v>424</v>
      </c>
      <c r="NPQ85" s="59">
        <v>129918</v>
      </c>
      <c r="NPR85" s="59">
        <v>9</v>
      </c>
      <c r="NPS85" s="59">
        <v>44391</v>
      </c>
      <c r="NPT85" s="59" t="s">
        <v>422</v>
      </c>
      <c r="NPU85" s="59" t="s">
        <v>423</v>
      </c>
      <c r="NPV85" s="59" t="s">
        <v>424</v>
      </c>
      <c r="NPY85" s="59">
        <v>129918</v>
      </c>
      <c r="NPZ85" s="59">
        <v>9</v>
      </c>
      <c r="NQA85" s="59">
        <v>44391</v>
      </c>
      <c r="NQB85" s="59" t="s">
        <v>422</v>
      </c>
      <c r="NQC85" s="59" t="s">
        <v>423</v>
      </c>
      <c r="NQD85" s="59" t="s">
        <v>424</v>
      </c>
      <c r="NQG85" s="59">
        <v>129918</v>
      </c>
      <c r="NQH85" s="59">
        <v>9</v>
      </c>
      <c r="NQI85" s="59">
        <v>44391</v>
      </c>
      <c r="NQJ85" s="59" t="s">
        <v>422</v>
      </c>
      <c r="NQK85" s="59" t="s">
        <v>423</v>
      </c>
      <c r="NQL85" s="59" t="s">
        <v>424</v>
      </c>
      <c r="NQO85" s="59">
        <v>129918</v>
      </c>
      <c r="NQP85" s="59">
        <v>9</v>
      </c>
      <c r="NQQ85" s="59">
        <v>44391</v>
      </c>
      <c r="NQR85" s="59" t="s">
        <v>422</v>
      </c>
      <c r="NQS85" s="59" t="s">
        <v>423</v>
      </c>
      <c r="NQT85" s="59" t="s">
        <v>424</v>
      </c>
      <c r="NQW85" s="59">
        <v>129918</v>
      </c>
      <c r="NQX85" s="59">
        <v>9</v>
      </c>
      <c r="NQY85" s="59">
        <v>44391</v>
      </c>
      <c r="NQZ85" s="59" t="s">
        <v>422</v>
      </c>
      <c r="NRA85" s="59" t="s">
        <v>423</v>
      </c>
      <c r="NRB85" s="59" t="s">
        <v>424</v>
      </c>
      <c r="NRE85" s="59">
        <v>129918</v>
      </c>
      <c r="NRF85" s="59">
        <v>9</v>
      </c>
      <c r="NRG85" s="59">
        <v>44391</v>
      </c>
      <c r="NRH85" s="59" t="s">
        <v>422</v>
      </c>
      <c r="NRI85" s="59" t="s">
        <v>423</v>
      </c>
      <c r="NRJ85" s="59" t="s">
        <v>424</v>
      </c>
      <c r="NRM85" s="59">
        <v>129918</v>
      </c>
      <c r="NRN85" s="59">
        <v>9</v>
      </c>
      <c r="NRO85" s="59">
        <v>44391</v>
      </c>
      <c r="NRP85" s="59" t="s">
        <v>422</v>
      </c>
      <c r="NRQ85" s="59" t="s">
        <v>423</v>
      </c>
      <c r="NRR85" s="59" t="s">
        <v>424</v>
      </c>
      <c r="NRU85" s="59">
        <v>129918</v>
      </c>
      <c r="NRV85" s="59">
        <v>9</v>
      </c>
      <c r="NRW85" s="59">
        <v>44391</v>
      </c>
      <c r="NRX85" s="59" t="s">
        <v>422</v>
      </c>
      <c r="NRY85" s="59" t="s">
        <v>423</v>
      </c>
      <c r="NRZ85" s="59" t="s">
        <v>424</v>
      </c>
      <c r="NSC85" s="59">
        <v>129918</v>
      </c>
      <c r="NSD85" s="59">
        <v>9</v>
      </c>
      <c r="NSE85" s="59">
        <v>44391</v>
      </c>
      <c r="NSF85" s="59" t="s">
        <v>422</v>
      </c>
      <c r="NSG85" s="59" t="s">
        <v>423</v>
      </c>
      <c r="NSH85" s="59" t="s">
        <v>424</v>
      </c>
      <c r="NSK85" s="59">
        <v>129918</v>
      </c>
      <c r="NSL85" s="59">
        <v>9</v>
      </c>
      <c r="NSM85" s="59">
        <v>44391</v>
      </c>
      <c r="NSN85" s="59" t="s">
        <v>422</v>
      </c>
      <c r="NSO85" s="59" t="s">
        <v>423</v>
      </c>
      <c r="NSP85" s="59" t="s">
        <v>424</v>
      </c>
      <c r="NSS85" s="59">
        <v>129918</v>
      </c>
      <c r="NST85" s="59">
        <v>9</v>
      </c>
      <c r="NSU85" s="59">
        <v>44391</v>
      </c>
      <c r="NSV85" s="59" t="s">
        <v>422</v>
      </c>
      <c r="NSW85" s="59" t="s">
        <v>423</v>
      </c>
      <c r="NSX85" s="59" t="s">
        <v>424</v>
      </c>
      <c r="NTA85" s="59">
        <v>129918</v>
      </c>
      <c r="NTB85" s="59">
        <v>9</v>
      </c>
      <c r="NTC85" s="59">
        <v>44391</v>
      </c>
      <c r="NTD85" s="59" t="s">
        <v>422</v>
      </c>
      <c r="NTE85" s="59" t="s">
        <v>423</v>
      </c>
      <c r="NTF85" s="59" t="s">
        <v>424</v>
      </c>
      <c r="NTI85" s="59">
        <v>129918</v>
      </c>
      <c r="NTJ85" s="59">
        <v>9</v>
      </c>
      <c r="NTK85" s="59">
        <v>44391</v>
      </c>
      <c r="NTL85" s="59" t="s">
        <v>422</v>
      </c>
      <c r="NTM85" s="59" t="s">
        <v>423</v>
      </c>
      <c r="NTN85" s="59" t="s">
        <v>424</v>
      </c>
      <c r="NTQ85" s="59">
        <v>129918</v>
      </c>
      <c r="NTR85" s="59">
        <v>9</v>
      </c>
      <c r="NTS85" s="59">
        <v>44391</v>
      </c>
      <c r="NTT85" s="59" t="s">
        <v>422</v>
      </c>
      <c r="NTU85" s="59" t="s">
        <v>423</v>
      </c>
      <c r="NTV85" s="59" t="s">
        <v>424</v>
      </c>
      <c r="NTY85" s="59">
        <v>129918</v>
      </c>
      <c r="NTZ85" s="59">
        <v>9</v>
      </c>
      <c r="NUA85" s="59">
        <v>44391</v>
      </c>
      <c r="NUB85" s="59" t="s">
        <v>422</v>
      </c>
      <c r="NUC85" s="59" t="s">
        <v>423</v>
      </c>
      <c r="NUD85" s="59" t="s">
        <v>424</v>
      </c>
      <c r="NUG85" s="59">
        <v>129918</v>
      </c>
      <c r="NUH85" s="59">
        <v>9</v>
      </c>
      <c r="NUI85" s="59">
        <v>44391</v>
      </c>
      <c r="NUJ85" s="59" t="s">
        <v>422</v>
      </c>
      <c r="NUK85" s="59" t="s">
        <v>423</v>
      </c>
      <c r="NUL85" s="59" t="s">
        <v>424</v>
      </c>
      <c r="NUO85" s="59">
        <v>129918</v>
      </c>
      <c r="NUP85" s="59">
        <v>9</v>
      </c>
      <c r="NUQ85" s="59">
        <v>44391</v>
      </c>
      <c r="NUR85" s="59" t="s">
        <v>422</v>
      </c>
      <c r="NUS85" s="59" t="s">
        <v>423</v>
      </c>
      <c r="NUT85" s="59" t="s">
        <v>424</v>
      </c>
      <c r="NUW85" s="59">
        <v>129918</v>
      </c>
      <c r="NUX85" s="59">
        <v>9</v>
      </c>
      <c r="NUY85" s="59">
        <v>44391</v>
      </c>
      <c r="NUZ85" s="59" t="s">
        <v>422</v>
      </c>
      <c r="NVA85" s="59" t="s">
        <v>423</v>
      </c>
      <c r="NVB85" s="59" t="s">
        <v>424</v>
      </c>
      <c r="NVE85" s="59">
        <v>129918</v>
      </c>
      <c r="NVF85" s="59">
        <v>9</v>
      </c>
      <c r="NVG85" s="59">
        <v>44391</v>
      </c>
      <c r="NVH85" s="59" t="s">
        <v>422</v>
      </c>
      <c r="NVI85" s="59" t="s">
        <v>423</v>
      </c>
      <c r="NVJ85" s="59" t="s">
        <v>424</v>
      </c>
      <c r="NVM85" s="59">
        <v>129918</v>
      </c>
      <c r="NVN85" s="59">
        <v>9</v>
      </c>
      <c r="NVO85" s="59">
        <v>44391</v>
      </c>
      <c r="NVP85" s="59" t="s">
        <v>422</v>
      </c>
      <c r="NVQ85" s="59" t="s">
        <v>423</v>
      </c>
      <c r="NVR85" s="59" t="s">
        <v>424</v>
      </c>
      <c r="NVU85" s="59">
        <v>129918</v>
      </c>
      <c r="NVV85" s="59">
        <v>9</v>
      </c>
      <c r="NVW85" s="59">
        <v>44391</v>
      </c>
      <c r="NVX85" s="59" t="s">
        <v>422</v>
      </c>
      <c r="NVY85" s="59" t="s">
        <v>423</v>
      </c>
      <c r="NVZ85" s="59" t="s">
        <v>424</v>
      </c>
      <c r="NWC85" s="59">
        <v>129918</v>
      </c>
      <c r="NWD85" s="59">
        <v>9</v>
      </c>
      <c r="NWE85" s="59">
        <v>44391</v>
      </c>
      <c r="NWF85" s="59" t="s">
        <v>422</v>
      </c>
      <c r="NWG85" s="59" t="s">
        <v>423</v>
      </c>
      <c r="NWH85" s="59" t="s">
        <v>424</v>
      </c>
      <c r="NWK85" s="59">
        <v>129918</v>
      </c>
      <c r="NWL85" s="59">
        <v>9</v>
      </c>
      <c r="NWM85" s="59">
        <v>44391</v>
      </c>
      <c r="NWN85" s="59" t="s">
        <v>422</v>
      </c>
      <c r="NWO85" s="59" t="s">
        <v>423</v>
      </c>
      <c r="NWP85" s="59" t="s">
        <v>424</v>
      </c>
      <c r="NWS85" s="59">
        <v>129918</v>
      </c>
      <c r="NWT85" s="59">
        <v>9</v>
      </c>
      <c r="NWU85" s="59">
        <v>44391</v>
      </c>
      <c r="NWV85" s="59" t="s">
        <v>422</v>
      </c>
      <c r="NWW85" s="59" t="s">
        <v>423</v>
      </c>
      <c r="NWX85" s="59" t="s">
        <v>424</v>
      </c>
      <c r="NXA85" s="59">
        <v>129918</v>
      </c>
      <c r="NXB85" s="59">
        <v>9</v>
      </c>
      <c r="NXC85" s="59">
        <v>44391</v>
      </c>
      <c r="NXD85" s="59" t="s">
        <v>422</v>
      </c>
      <c r="NXE85" s="59" t="s">
        <v>423</v>
      </c>
      <c r="NXF85" s="59" t="s">
        <v>424</v>
      </c>
      <c r="NXI85" s="59">
        <v>129918</v>
      </c>
      <c r="NXJ85" s="59">
        <v>9</v>
      </c>
      <c r="NXK85" s="59">
        <v>44391</v>
      </c>
      <c r="NXL85" s="59" t="s">
        <v>422</v>
      </c>
      <c r="NXM85" s="59" t="s">
        <v>423</v>
      </c>
      <c r="NXN85" s="59" t="s">
        <v>424</v>
      </c>
      <c r="NXQ85" s="59">
        <v>129918</v>
      </c>
      <c r="NXR85" s="59">
        <v>9</v>
      </c>
      <c r="NXS85" s="59">
        <v>44391</v>
      </c>
      <c r="NXT85" s="59" t="s">
        <v>422</v>
      </c>
      <c r="NXU85" s="59" t="s">
        <v>423</v>
      </c>
      <c r="NXV85" s="59" t="s">
        <v>424</v>
      </c>
      <c r="NXY85" s="59">
        <v>129918</v>
      </c>
      <c r="NXZ85" s="59">
        <v>9</v>
      </c>
      <c r="NYA85" s="59">
        <v>44391</v>
      </c>
      <c r="NYB85" s="59" t="s">
        <v>422</v>
      </c>
      <c r="NYC85" s="59" t="s">
        <v>423</v>
      </c>
      <c r="NYD85" s="59" t="s">
        <v>424</v>
      </c>
      <c r="NYG85" s="59">
        <v>129918</v>
      </c>
      <c r="NYH85" s="59">
        <v>9</v>
      </c>
      <c r="NYI85" s="59">
        <v>44391</v>
      </c>
      <c r="NYJ85" s="59" t="s">
        <v>422</v>
      </c>
      <c r="NYK85" s="59" t="s">
        <v>423</v>
      </c>
      <c r="NYL85" s="59" t="s">
        <v>424</v>
      </c>
      <c r="NYO85" s="59">
        <v>129918</v>
      </c>
      <c r="NYP85" s="59">
        <v>9</v>
      </c>
      <c r="NYQ85" s="59">
        <v>44391</v>
      </c>
      <c r="NYR85" s="59" t="s">
        <v>422</v>
      </c>
      <c r="NYS85" s="59" t="s">
        <v>423</v>
      </c>
      <c r="NYT85" s="59" t="s">
        <v>424</v>
      </c>
      <c r="NYW85" s="59">
        <v>129918</v>
      </c>
      <c r="NYX85" s="59">
        <v>9</v>
      </c>
      <c r="NYY85" s="59">
        <v>44391</v>
      </c>
      <c r="NYZ85" s="59" t="s">
        <v>422</v>
      </c>
      <c r="NZA85" s="59" t="s">
        <v>423</v>
      </c>
      <c r="NZB85" s="59" t="s">
        <v>424</v>
      </c>
      <c r="NZE85" s="59">
        <v>129918</v>
      </c>
      <c r="NZF85" s="59">
        <v>9</v>
      </c>
      <c r="NZG85" s="59">
        <v>44391</v>
      </c>
      <c r="NZH85" s="59" t="s">
        <v>422</v>
      </c>
      <c r="NZI85" s="59" t="s">
        <v>423</v>
      </c>
      <c r="NZJ85" s="59" t="s">
        <v>424</v>
      </c>
      <c r="NZM85" s="59">
        <v>129918</v>
      </c>
      <c r="NZN85" s="59">
        <v>9</v>
      </c>
      <c r="NZO85" s="59">
        <v>44391</v>
      </c>
      <c r="NZP85" s="59" t="s">
        <v>422</v>
      </c>
      <c r="NZQ85" s="59" t="s">
        <v>423</v>
      </c>
      <c r="NZR85" s="59" t="s">
        <v>424</v>
      </c>
      <c r="NZU85" s="59">
        <v>129918</v>
      </c>
      <c r="NZV85" s="59">
        <v>9</v>
      </c>
      <c r="NZW85" s="59">
        <v>44391</v>
      </c>
      <c r="NZX85" s="59" t="s">
        <v>422</v>
      </c>
      <c r="NZY85" s="59" t="s">
        <v>423</v>
      </c>
      <c r="NZZ85" s="59" t="s">
        <v>424</v>
      </c>
      <c r="OAC85" s="59">
        <v>129918</v>
      </c>
      <c r="OAD85" s="59">
        <v>9</v>
      </c>
      <c r="OAE85" s="59">
        <v>44391</v>
      </c>
      <c r="OAF85" s="59" t="s">
        <v>422</v>
      </c>
      <c r="OAG85" s="59" t="s">
        <v>423</v>
      </c>
      <c r="OAH85" s="59" t="s">
        <v>424</v>
      </c>
      <c r="OAK85" s="59">
        <v>129918</v>
      </c>
      <c r="OAL85" s="59">
        <v>9</v>
      </c>
      <c r="OAM85" s="59">
        <v>44391</v>
      </c>
      <c r="OAN85" s="59" t="s">
        <v>422</v>
      </c>
      <c r="OAO85" s="59" t="s">
        <v>423</v>
      </c>
      <c r="OAP85" s="59" t="s">
        <v>424</v>
      </c>
      <c r="OAS85" s="59">
        <v>129918</v>
      </c>
      <c r="OAT85" s="59">
        <v>9</v>
      </c>
      <c r="OAU85" s="59">
        <v>44391</v>
      </c>
      <c r="OAV85" s="59" t="s">
        <v>422</v>
      </c>
      <c r="OAW85" s="59" t="s">
        <v>423</v>
      </c>
      <c r="OAX85" s="59" t="s">
        <v>424</v>
      </c>
      <c r="OBA85" s="59">
        <v>129918</v>
      </c>
      <c r="OBB85" s="59">
        <v>9</v>
      </c>
      <c r="OBC85" s="59">
        <v>44391</v>
      </c>
      <c r="OBD85" s="59" t="s">
        <v>422</v>
      </c>
      <c r="OBE85" s="59" t="s">
        <v>423</v>
      </c>
      <c r="OBF85" s="59" t="s">
        <v>424</v>
      </c>
      <c r="OBI85" s="59">
        <v>129918</v>
      </c>
      <c r="OBJ85" s="59">
        <v>9</v>
      </c>
      <c r="OBK85" s="59">
        <v>44391</v>
      </c>
      <c r="OBL85" s="59" t="s">
        <v>422</v>
      </c>
      <c r="OBM85" s="59" t="s">
        <v>423</v>
      </c>
      <c r="OBN85" s="59" t="s">
        <v>424</v>
      </c>
      <c r="OBQ85" s="59">
        <v>129918</v>
      </c>
      <c r="OBR85" s="59">
        <v>9</v>
      </c>
      <c r="OBS85" s="59">
        <v>44391</v>
      </c>
      <c r="OBT85" s="59" t="s">
        <v>422</v>
      </c>
      <c r="OBU85" s="59" t="s">
        <v>423</v>
      </c>
      <c r="OBV85" s="59" t="s">
        <v>424</v>
      </c>
      <c r="OBY85" s="59">
        <v>129918</v>
      </c>
      <c r="OBZ85" s="59">
        <v>9</v>
      </c>
      <c r="OCA85" s="59">
        <v>44391</v>
      </c>
      <c r="OCB85" s="59" t="s">
        <v>422</v>
      </c>
      <c r="OCC85" s="59" t="s">
        <v>423</v>
      </c>
      <c r="OCD85" s="59" t="s">
        <v>424</v>
      </c>
      <c r="OCG85" s="59">
        <v>129918</v>
      </c>
      <c r="OCH85" s="59">
        <v>9</v>
      </c>
      <c r="OCI85" s="59">
        <v>44391</v>
      </c>
      <c r="OCJ85" s="59" t="s">
        <v>422</v>
      </c>
      <c r="OCK85" s="59" t="s">
        <v>423</v>
      </c>
      <c r="OCL85" s="59" t="s">
        <v>424</v>
      </c>
      <c r="OCO85" s="59">
        <v>129918</v>
      </c>
      <c r="OCP85" s="59">
        <v>9</v>
      </c>
      <c r="OCQ85" s="59">
        <v>44391</v>
      </c>
      <c r="OCR85" s="59" t="s">
        <v>422</v>
      </c>
      <c r="OCS85" s="59" t="s">
        <v>423</v>
      </c>
      <c r="OCT85" s="59" t="s">
        <v>424</v>
      </c>
      <c r="OCW85" s="59">
        <v>129918</v>
      </c>
      <c r="OCX85" s="59">
        <v>9</v>
      </c>
      <c r="OCY85" s="59">
        <v>44391</v>
      </c>
      <c r="OCZ85" s="59" t="s">
        <v>422</v>
      </c>
      <c r="ODA85" s="59" t="s">
        <v>423</v>
      </c>
      <c r="ODB85" s="59" t="s">
        <v>424</v>
      </c>
      <c r="ODE85" s="59">
        <v>129918</v>
      </c>
      <c r="ODF85" s="59">
        <v>9</v>
      </c>
      <c r="ODG85" s="59">
        <v>44391</v>
      </c>
      <c r="ODH85" s="59" t="s">
        <v>422</v>
      </c>
      <c r="ODI85" s="59" t="s">
        <v>423</v>
      </c>
      <c r="ODJ85" s="59" t="s">
        <v>424</v>
      </c>
      <c r="ODM85" s="59">
        <v>129918</v>
      </c>
      <c r="ODN85" s="59">
        <v>9</v>
      </c>
      <c r="ODO85" s="59">
        <v>44391</v>
      </c>
      <c r="ODP85" s="59" t="s">
        <v>422</v>
      </c>
      <c r="ODQ85" s="59" t="s">
        <v>423</v>
      </c>
      <c r="ODR85" s="59" t="s">
        <v>424</v>
      </c>
      <c r="ODU85" s="59">
        <v>129918</v>
      </c>
      <c r="ODV85" s="59">
        <v>9</v>
      </c>
      <c r="ODW85" s="59">
        <v>44391</v>
      </c>
      <c r="ODX85" s="59" t="s">
        <v>422</v>
      </c>
      <c r="ODY85" s="59" t="s">
        <v>423</v>
      </c>
      <c r="ODZ85" s="59" t="s">
        <v>424</v>
      </c>
      <c r="OEC85" s="59">
        <v>129918</v>
      </c>
      <c r="OED85" s="59">
        <v>9</v>
      </c>
      <c r="OEE85" s="59">
        <v>44391</v>
      </c>
      <c r="OEF85" s="59" t="s">
        <v>422</v>
      </c>
      <c r="OEG85" s="59" t="s">
        <v>423</v>
      </c>
      <c r="OEH85" s="59" t="s">
        <v>424</v>
      </c>
      <c r="OEK85" s="59">
        <v>129918</v>
      </c>
      <c r="OEL85" s="59">
        <v>9</v>
      </c>
      <c r="OEM85" s="59">
        <v>44391</v>
      </c>
      <c r="OEN85" s="59" t="s">
        <v>422</v>
      </c>
      <c r="OEO85" s="59" t="s">
        <v>423</v>
      </c>
      <c r="OEP85" s="59" t="s">
        <v>424</v>
      </c>
      <c r="OES85" s="59">
        <v>129918</v>
      </c>
      <c r="OET85" s="59">
        <v>9</v>
      </c>
      <c r="OEU85" s="59">
        <v>44391</v>
      </c>
      <c r="OEV85" s="59" t="s">
        <v>422</v>
      </c>
      <c r="OEW85" s="59" t="s">
        <v>423</v>
      </c>
      <c r="OEX85" s="59" t="s">
        <v>424</v>
      </c>
      <c r="OFA85" s="59">
        <v>129918</v>
      </c>
      <c r="OFB85" s="59">
        <v>9</v>
      </c>
      <c r="OFC85" s="59">
        <v>44391</v>
      </c>
      <c r="OFD85" s="59" t="s">
        <v>422</v>
      </c>
      <c r="OFE85" s="59" t="s">
        <v>423</v>
      </c>
      <c r="OFF85" s="59" t="s">
        <v>424</v>
      </c>
      <c r="OFI85" s="59">
        <v>129918</v>
      </c>
      <c r="OFJ85" s="59">
        <v>9</v>
      </c>
      <c r="OFK85" s="59">
        <v>44391</v>
      </c>
      <c r="OFL85" s="59" t="s">
        <v>422</v>
      </c>
      <c r="OFM85" s="59" t="s">
        <v>423</v>
      </c>
      <c r="OFN85" s="59" t="s">
        <v>424</v>
      </c>
      <c r="OFQ85" s="59">
        <v>129918</v>
      </c>
      <c r="OFR85" s="59">
        <v>9</v>
      </c>
      <c r="OFS85" s="59">
        <v>44391</v>
      </c>
      <c r="OFT85" s="59" t="s">
        <v>422</v>
      </c>
      <c r="OFU85" s="59" t="s">
        <v>423</v>
      </c>
      <c r="OFV85" s="59" t="s">
        <v>424</v>
      </c>
      <c r="OFY85" s="59">
        <v>129918</v>
      </c>
      <c r="OFZ85" s="59">
        <v>9</v>
      </c>
      <c r="OGA85" s="59">
        <v>44391</v>
      </c>
      <c r="OGB85" s="59" t="s">
        <v>422</v>
      </c>
      <c r="OGC85" s="59" t="s">
        <v>423</v>
      </c>
      <c r="OGD85" s="59" t="s">
        <v>424</v>
      </c>
      <c r="OGG85" s="59">
        <v>129918</v>
      </c>
      <c r="OGH85" s="59">
        <v>9</v>
      </c>
      <c r="OGI85" s="59">
        <v>44391</v>
      </c>
      <c r="OGJ85" s="59" t="s">
        <v>422</v>
      </c>
      <c r="OGK85" s="59" t="s">
        <v>423</v>
      </c>
      <c r="OGL85" s="59" t="s">
        <v>424</v>
      </c>
      <c r="OGO85" s="59">
        <v>129918</v>
      </c>
      <c r="OGP85" s="59">
        <v>9</v>
      </c>
      <c r="OGQ85" s="59">
        <v>44391</v>
      </c>
      <c r="OGR85" s="59" t="s">
        <v>422</v>
      </c>
      <c r="OGS85" s="59" t="s">
        <v>423</v>
      </c>
      <c r="OGT85" s="59" t="s">
        <v>424</v>
      </c>
      <c r="OGW85" s="59">
        <v>129918</v>
      </c>
      <c r="OGX85" s="59">
        <v>9</v>
      </c>
      <c r="OGY85" s="59">
        <v>44391</v>
      </c>
      <c r="OGZ85" s="59" t="s">
        <v>422</v>
      </c>
      <c r="OHA85" s="59" t="s">
        <v>423</v>
      </c>
      <c r="OHB85" s="59" t="s">
        <v>424</v>
      </c>
      <c r="OHE85" s="59">
        <v>129918</v>
      </c>
      <c r="OHF85" s="59">
        <v>9</v>
      </c>
      <c r="OHG85" s="59">
        <v>44391</v>
      </c>
      <c r="OHH85" s="59" t="s">
        <v>422</v>
      </c>
      <c r="OHI85" s="59" t="s">
        <v>423</v>
      </c>
      <c r="OHJ85" s="59" t="s">
        <v>424</v>
      </c>
      <c r="OHM85" s="59">
        <v>129918</v>
      </c>
      <c r="OHN85" s="59">
        <v>9</v>
      </c>
      <c r="OHO85" s="59">
        <v>44391</v>
      </c>
      <c r="OHP85" s="59" t="s">
        <v>422</v>
      </c>
      <c r="OHQ85" s="59" t="s">
        <v>423</v>
      </c>
      <c r="OHR85" s="59" t="s">
        <v>424</v>
      </c>
      <c r="OHU85" s="59">
        <v>129918</v>
      </c>
      <c r="OHV85" s="59">
        <v>9</v>
      </c>
      <c r="OHW85" s="59">
        <v>44391</v>
      </c>
      <c r="OHX85" s="59" t="s">
        <v>422</v>
      </c>
      <c r="OHY85" s="59" t="s">
        <v>423</v>
      </c>
      <c r="OHZ85" s="59" t="s">
        <v>424</v>
      </c>
      <c r="OIC85" s="59">
        <v>129918</v>
      </c>
      <c r="OID85" s="59">
        <v>9</v>
      </c>
      <c r="OIE85" s="59">
        <v>44391</v>
      </c>
      <c r="OIF85" s="59" t="s">
        <v>422</v>
      </c>
      <c r="OIG85" s="59" t="s">
        <v>423</v>
      </c>
      <c r="OIH85" s="59" t="s">
        <v>424</v>
      </c>
      <c r="OIK85" s="59">
        <v>129918</v>
      </c>
      <c r="OIL85" s="59">
        <v>9</v>
      </c>
      <c r="OIM85" s="59">
        <v>44391</v>
      </c>
      <c r="OIN85" s="59" t="s">
        <v>422</v>
      </c>
      <c r="OIO85" s="59" t="s">
        <v>423</v>
      </c>
      <c r="OIP85" s="59" t="s">
        <v>424</v>
      </c>
      <c r="OIS85" s="59">
        <v>129918</v>
      </c>
      <c r="OIT85" s="59">
        <v>9</v>
      </c>
      <c r="OIU85" s="59">
        <v>44391</v>
      </c>
      <c r="OIV85" s="59" t="s">
        <v>422</v>
      </c>
      <c r="OIW85" s="59" t="s">
        <v>423</v>
      </c>
      <c r="OIX85" s="59" t="s">
        <v>424</v>
      </c>
      <c r="OJA85" s="59">
        <v>129918</v>
      </c>
      <c r="OJB85" s="59">
        <v>9</v>
      </c>
      <c r="OJC85" s="59">
        <v>44391</v>
      </c>
      <c r="OJD85" s="59" t="s">
        <v>422</v>
      </c>
      <c r="OJE85" s="59" t="s">
        <v>423</v>
      </c>
      <c r="OJF85" s="59" t="s">
        <v>424</v>
      </c>
      <c r="OJI85" s="59">
        <v>129918</v>
      </c>
      <c r="OJJ85" s="59">
        <v>9</v>
      </c>
      <c r="OJK85" s="59">
        <v>44391</v>
      </c>
      <c r="OJL85" s="59" t="s">
        <v>422</v>
      </c>
      <c r="OJM85" s="59" t="s">
        <v>423</v>
      </c>
      <c r="OJN85" s="59" t="s">
        <v>424</v>
      </c>
      <c r="OJQ85" s="59">
        <v>129918</v>
      </c>
      <c r="OJR85" s="59">
        <v>9</v>
      </c>
      <c r="OJS85" s="59">
        <v>44391</v>
      </c>
      <c r="OJT85" s="59" t="s">
        <v>422</v>
      </c>
      <c r="OJU85" s="59" t="s">
        <v>423</v>
      </c>
      <c r="OJV85" s="59" t="s">
        <v>424</v>
      </c>
      <c r="OJY85" s="59">
        <v>129918</v>
      </c>
      <c r="OJZ85" s="59">
        <v>9</v>
      </c>
      <c r="OKA85" s="59">
        <v>44391</v>
      </c>
      <c r="OKB85" s="59" t="s">
        <v>422</v>
      </c>
      <c r="OKC85" s="59" t="s">
        <v>423</v>
      </c>
      <c r="OKD85" s="59" t="s">
        <v>424</v>
      </c>
      <c r="OKG85" s="59">
        <v>129918</v>
      </c>
      <c r="OKH85" s="59">
        <v>9</v>
      </c>
      <c r="OKI85" s="59">
        <v>44391</v>
      </c>
      <c r="OKJ85" s="59" t="s">
        <v>422</v>
      </c>
      <c r="OKK85" s="59" t="s">
        <v>423</v>
      </c>
      <c r="OKL85" s="59" t="s">
        <v>424</v>
      </c>
      <c r="OKO85" s="59">
        <v>129918</v>
      </c>
      <c r="OKP85" s="59">
        <v>9</v>
      </c>
      <c r="OKQ85" s="59">
        <v>44391</v>
      </c>
      <c r="OKR85" s="59" t="s">
        <v>422</v>
      </c>
      <c r="OKS85" s="59" t="s">
        <v>423</v>
      </c>
      <c r="OKT85" s="59" t="s">
        <v>424</v>
      </c>
      <c r="OKW85" s="59">
        <v>129918</v>
      </c>
      <c r="OKX85" s="59">
        <v>9</v>
      </c>
      <c r="OKY85" s="59">
        <v>44391</v>
      </c>
      <c r="OKZ85" s="59" t="s">
        <v>422</v>
      </c>
      <c r="OLA85" s="59" t="s">
        <v>423</v>
      </c>
      <c r="OLB85" s="59" t="s">
        <v>424</v>
      </c>
      <c r="OLE85" s="59">
        <v>129918</v>
      </c>
      <c r="OLF85" s="59">
        <v>9</v>
      </c>
      <c r="OLG85" s="59">
        <v>44391</v>
      </c>
      <c r="OLH85" s="59" t="s">
        <v>422</v>
      </c>
      <c r="OLI85" s="59" t="s">
        <v>423</v>
      </c>
      <c r="OLJ85" s="59" t="s">
        <v>424</v>
      </c>
      <c r="OLM85" s="59">
        <v>129918</v>
      </c>
      <c r="OLN85" s="59">
        <v>9</v>
      </c>
      <c r="OLO85" s="59">
        <v>44391</v>
      </c>
      <c r="OLP85" s="59" t="s">
        <v>422</v>
      </c>
      <c r="OLQ85" s="59" t="s">
        <v>423</v>
      </c>
      <c r="OLR85" s="59" t="s">
        <v>424</v>
      </c>
      <c r="OLU85" s="59">
        <v>129918</v>
      </c>
      <c r="OLV85" s="59">
        <v>9</v>
      </c>
      <c r="OLW85" s="59">
        <v>44391</v>
      </c>
      <c r="OLX85" s="59" t="s">
        <v>422</v>
      </c>
      <c r="OLY85" s="59" t="s">
        <v>423</v>
      </c>
      <c r="OLZ85" s="59" t="s">
        <v>424</v>
      </c>
      <c r="OMC85" s="59">
        <v>129918</v>
      </c>
      <c r="OMD85" s="59">
        <v>9</v>
      </c>
      <c r="OME85" s="59">
        <v>44391</v>
      </c>
      <c r="OMF85" s="59" t="s">
        <v>422</v>
      </c>
      <c r="OMG85" s="59" t="s">
        <v>423</v>
      </c>
      <c r="OMH85" s="59" t="s">
        <v>424</v>
      </c>
      <c r="OMK85" s="59">
        <v>129918</v>
      </c>
      <c r="OML85" s="59">
        <v>9</v>
      </c>
      <c r="OMM85" s="59">
        <v>44391</v>
      </c>
      <c r="OMN85" s="59" t="s">
        <v>422</v>
      </c>
      <c r="OMO85" s="59" t="s">
        <v>423</v>
      </c>
      <c r="OMP85" s="59" t="s">
        <v>424</v>
      </c>
      <c r="OMS85" s="59">
        <v>129918</v>
      </c>
      <c r="OMT85" s="59">
        <v>9</v>
      </c>
      <c r="OMU85" s="59">
        <v>44391</v>
      </c>
      <c r="OMV85" s="59" t="s">
        <v>422</v>
      </c>
      <c r="OMW85" s="59" t="s">
        <v>423</v>
      </c>
      <c r="OMX85" s="59" t="s">
        <v>424</v>
      </c>
      <c r="ONA85" s="59">
        <v>129918</v>
      </c>
      <c r="ONB85" s="59">
        <v>9</v>
      </c>
      <c r="ONC85" s="59">
        <v>44391</v>
      </c>
      <c r="OND85" s="59" t="s">
        <v>422</v>
      </c>
      <c r="ONE85" s="59" t="s">
        <v>423</v>
      </c>
      <c r="ONF85" s="59" t="s">
        <v>424</v>
      </c>
      <c r="ONI85" s="59">
        <v>129918</v>
      </c>
      <c r="ONJ85" s="59">
        <v>9</v>
      </c>
      <c r="ONK85" s="59">
        <v>44391</v>
      </c>
      <c r="ONL85" s="59" t="s">
        <v>422</v>
      </c>
      <c r="ONM85" s="59" t="s">
        <v>423</v>
      </c>
      <c r="ONN85" s="59" t="s">
        <v>424</v>
      </c>
      <c r="ONQ85" s="59">
        <v>129918</v>
      </c>
      <c r="ONR85" s="59">
        <v>9</v>
      </c>
      <c r="ONS85" s="59">
        <v>44391</v>
      </c>
      <c r="ONT85" s="59" t="s">
        <v>422</v>
      </c>
      <c r="ONU85" s="59" t="s">
        <v>423</v>
      </c>
      <c r="ONV85" s="59" t="s">
        <v>424</v>
      </c>
      <c r="ONY85" s="59">
        <v>129918</v>
      </c>
      <c r="ONZ85" s="59">
        <v>9</v>
      </c>
      <c r="OOA85" s="59">
        <v>44391</v>
      </c>
      <c r="OOB85" s="59" t="s">
        <v>422</v>
      </c>
      <c r="OOC85" s="59" t="s">
        <v>423</v>
      </c>
      <c r="OOD85" s="59" t="s">
        <v>424</v>
      </c>
      <c r="OOG85" s="59">
        <v>129918</v>
      </c>
      <c r="OOH85" s="59">
        <v>9</v>
      </c>
      <c r="OOI85" s="59">
        <v>44391</v>
      </c>
      <c r="OOJ85" s="59" t="s">
        <v>422</v>
      </c>
      <c r="OOK85" s="59" t="s">
        <v>423</v>
      </c>
      <c r="OOL85" s="59" t="s">
        <v>424</v>
      </c>
      <c r="OOO85" s="59">
        <v>129918</v>
      </c>
      <c r="OOP85" s="59">
        <v>9</v>
      </c>
      <c r="OOQ85" s="59">
        <v>44391</v>
      </c>
      <c r="OOR85" s="59" t="s">
        <v>422</v>
      </c>
      <c r="OOS85" s="59" t="s">
        <v>423</v>
      </c>
      <c r="OOT85" s="59" t="s">
        <v>424</v>
      </c>
      <c r="OOW85" s="59">
        <v>129918</v>
      </c>
      <c r="OOX85" s="59">
        <v>9</v>
      </c>
      <c r="OOY85" s="59">
        <v>44391</v>
      </c>
      <c r="OOZ85" s="59" t="s">
        <v>422</v>
      </c>
      <c r="OPA85" s="59" t="s">
        <v>423</v>
      </c>
      <c r="OPB85" s="59" t="s">
        <v>424</v>
      </c>
      <c r="OPE85" s="59">
        <v>129918</v>
      </c>
      <c r="OPF85" s="59">
        <v>9</v>
      </c>
      <c r="OPG85" s="59">
        <v>44391</v>
      </c>
      <c r="OPH85" s="59" t="s">
        <v>422</v>
      </c>
      <c r="OPI85" s="59" t="s">
        <v>423</v>
      </c>
      <c r="OPJ85" s="59" t="s">
        <v>424</v>
      </c>
      <c r="OPM85" s="59">
        <v>129918</v>
      </c>
      <c r="OPN85" s="59">
        <v>9</v>
      </c>
      <c r="OPO85" s="59">
        <v>44391</v>
      </c>
      <c r="OPP85" s="59" t="s">
        <v>422</v>
      </c>
      <c r="OPQ85" s="59" t="s">
        <v>423</v>
      </c>
      <c r="OPR85" s="59" t="s">
        <v>424</v>
      </c>
      <c r="OPU85" s="59">
        <v>129918</v>
      </c>
      <c r="OPV85" s="59">
        <v>9</v>
      </c>
      <c r="OPW85" s="59">
        <v>44391</v>
      </c>
      <c r="OPX85" s="59" t="s">
        <v>422</v>
      </c>
      <c r="OPY85" s="59" t="s">
        <v>423</v>
      </c>
      <c r="OPZ85" s="59" t="s">
        <v>424</v>
      </c>
      <c r="OQC85" s="59">
        <v>129918</v>
      </c>
      <c r="OQD85" s="59">
        <v>9</v>
      </c>
      <c r="OQE85" s="59">
        <v>44391</v>
      </c>
      <c r="OQF85" s="59" t="s">
        <v>422</v>
      </c>
      <c r="OQG85" s="59" t="s">
        <v>423</v>
      </c>
      <c r="OQH85" s="59" t="s">
        <v>424</v>
      </c>
      <c r="OQK85" s="59">
        <v>129918</v>
      </c>
      <c r="OQL85" s="59">
        <v>9</v>
      </c>
      <c r="OQM85" s="59">
        <v>44391</v>
      </c>
      <c r="OQN85" s="59" t="s">
        <v>422</v>
      </c>
      <c r="OQO85" s="59" t="s">
        <v>423</v>
      </c>
      <c r="OQP85" s="59" t="s">
        <v>424</v>
      </c>
      <c r="OQS85" s="59">
        <v>129918</v>
      </c>
      <c r="OQT85" s="59">
        <v>9</v>
      </c>
      <c r="OQU85" s="59">
        <v>44391</v>
      </c>
      <c r="OQV85" s="59" t="s">
        <v>422</v>
      </c>
      <c r="OQW85" s="59" t="s">
        <v>423</v>
      </c>
      <c r="OQX85" s="59" t="s">
        <v>424</v>
      </c>
      <c r="ORA85" s="59">
        <v>129918</v>
      </c>
      <c r="ORB85" s="59">
        <v>9</v>
      </c>
      <c r="ORC85" s="59">
        <v>44391</v>
      </c>
      <c r="ORD85" s="59" t="s">
        <v>422</v>
      </c>
      <c r="ORE85" s="59" t="s">
        <v>423</v>
      </c>
      <c r="ORF85" s="59" t="s">
        <v>424</v>
      </c>
      <c r="ORI85" s="59">
        <v>129918</v>
      </c>
      <c r="ORJ85" s="59">
        <v>9</v>
      </c>
      <c r="ORK85" s="59">
        <v>44391</v>
      </c>
      <c r="ORL85" s="59" t="s">
        <v>422</v>
      </c>
      <c r="ORM85" s="59" t="s">
        <v>423</v>
      </c>
      <c r="ORN85" s="59" t="s">
        <v>424</v>
      </c>
      <c r="ORQ85" s="59">
        <v>129918</v>
      </c>
      <c r="ORR85" s="59">
        <v>9</v>
      </c>
      <c r="ORS85" s="59">
        <v>44391</v>
      </c>
      <c r="ORT85" s="59" t="s">
        <v>422</v>
      </c>
      <c r="ORU85" s="59" t="s">
        <v>423</v>
      </c>
      <c r="ORV85" s="59" t="s">
        <v>424</v>
      </c>
      <c r="ORY85" s="59">
        <v>129918</v>
      </c>
      <c r="ORZ85" s="59">
        <v>9</v>
      </c>
      <c r="OSA85" s="59">
        <v>44391</v>
      </c>
      <c r="OSB85" s="59" t="s">
        <v>422</v>
      </c>
      <c r="OSC85" s="59" t="s">
        <v>423</v>
      </c>
      <c r="OSD85" s="59" t="s">
        <v>424</v>
      </c>
      <c r="OSG85" s="59">
        <v>129918</v>
      </c>
      <c r="OSH85" s="59">
        <v>9</v>
      </c>
      <c r="OSI85" s="59">
        <v>44391</v>
      </c>
      <c r="OSJ85" s="59" t="s">
        <v>422</v>
      </c>
      <c r="OSK85" s="59" t="s">
        <v>423</v>
      </c>
      <c r="OSL85" s="59" t="s">
        <v>424</v>
      </c>
      <c r="OSO85" s="59">
        <v>129918</v>
      </c>
      <c r="OSP85" s="59">
        <v>9</v>
      </c>
      <c r="OSQ85" s="59">
        <v>44391</v>
      </c>
      <c r="OSR85" s="59" t="s">
        <v>422</v>
      </c>
      <c r="OSS85" s="59" t="s">
        <v>423</v>
      </c>
      <c r="OST85" s="59" t="s">
        <v>424</v>
      </c>
      <c r="OSW85" s="59">
        <v>129918</v>
      </c>
      <c r="OSX85" s="59">
        <v>9</v>
      </c>
      <c r="OSY85" s="59">
        <v>44391</v>
      </c>
      <c r="OSZ85" s="59" t="s">
        <v>422</v>
      </c>
      <c r="OTA85" s="59" t="s">
        <v>423</v>
      </c>
      <c r="OTB85" s="59" t="s">
        <v>424</v>
      </c>
      <c r="OTE85" s="59">
        <v>129918</v>
      </c>
      <c r="OTF85" s="59">
        <v>9</v>
      </c>
      <c r="OTG85" s="59">
        <v>44391</v>
      </c>
      <c r="OTH85" s="59" t="s">
        <v>422</v>
      </c>
      <c r="OTI85" s="59" t="s">
        <v>423</v>
      </c>
      <c r="OTJ85" s="59" t="s">
        <v>424</v>
      </c>
      <c r="OTM85" s="59">
        <v>129918</v>
      </c>
      <c r="OTN85" s="59">
        <v>9</v>
      </c>
      <c r="OTO85" s="59">
        <v>44391</v>
      </c>
      <c r="OTP85" s="59" t="s">
        <v>422</v>
      </c>
      <c r="OTQ85" s="59" t="s">
        <v>423</v>
      </c>
      <c r="OTR85" s="59" t="s">
        <v>424</v>
      </c>
      <c r="OTU85" s="59">
        <v>129918</v>
      </c>
      <c r="OTV85" s="59">
        <v>9</v>
      </c>
      <c r="OTW85" s="59">
        <v>44391</v>
      </c>
      <c r="OTX85" s="59" t="s">
        <v>422</v>
      </c>
      <c r="OTY85" s="59" t="s">
        <v>423</v>
      </c>
      <c r="OTZ85" s="59" t="s">
        <v>424</v>
      </c>
      <c r="OUC85" s="59">
        <v>129918</v>
      </c>
      <c r="OUD85" s="59">
        <v>9</v>
      </c>
      <c r="OUE85" s="59">
        <v>44391</v>
      </c>
      <c r="OUF85" s="59" t="s">
        <v>422</v>
      </c>
      <c r="OUG85" s="59" t="s">
        <v>423</v>
      </c>
      <c r="OUH85" s="59" t="s">
        <v>424</v>
      </c>
      <c r="OUK85" s="59">
        <v>129918</v>
      </c>
      <c r="OUL85" s="59">
        <v>9</v>
      </c>
      <c r="OUM85" s="59">
        <v>44391</v>
      </c>
      <c r="OUN85" s="59" t="s">
        <v>422</v>
      </c>
      <c r="OUO85" s="59" t="s">
        <v>423</v>
      </c>
      <c r="OUP85" s="59" t="s">
        <v>424</v>
      </c>
      <c r="OUS85" s="59">
        <v>129918</v>
      </c>
      <c r="OUT85" s="59">
        <v>9</v>
      </c>
      <c r="OUU85" s="59">
        <v>44391</v>
      </c>
      <c r="OUV85" s="59" t="s">
        <v>422</v>
      </c>
      <c r="OUW85" s="59" t="s">
        <v>423</v>
      </c>
      <c r="OUX85" s="59" t="s">
        <v>424</v>
      </c>
      <c r="OVA85" s="59">
        <v>129918</v>
      </c>
      <c r="OVB85" s="59">
        <v>9</v>
      </c>
      <c r="OVC85" s="59">
        <v>44391</v>
      </c>
      <c r="OVD85" s="59" t="s">
        <v>422</v>
      </c>
      <c r="OVE85" s="59" t="s">
        <v>423</v>
      </c>
      <c r="OVF85" s="59" t="s">
        <v>424</v>
      </c>
      <c r="OVI85" s="59">
        <v>129918</v>
      </c>
      <c r="OVJ85" s="59">
        <v>9</v>
      </c>
      <c r="OVK85" s="59">
        <v>44391</v>
      </c>
      <c r="OVL85" s="59" t="s">
        <v>422</v>
      </c>
      <c r="OVM85" s="59" t="s">
        <v>423</v>
      </c>
      <c r="OVN85" s="59" t="s">
        <v>424</v>
      </c>
      <c r="OVQ85" s="59">
        <v>129918</v>
      </c>
      <c r="OVR85" s="59">
        <v>9</v>
      </c>
      <c r="OVS85" s="59">
        <v>44391</v>
      </c>
      <c r="OVT85" s="59" t="s">
        <v>422</v>
      </c>
      <c r="OVU85" s="59" t="s">
        <v>423</v>
      </c>
      <c r="OVV85" s="59" t="s">
        <v>424</v>
      </c>
      <c r="OVY85" s="59">
        <v>129918</v>
      </c>
      <c r="OVZ85" s="59">
        <v>9</v>
      </c>
      <c r="OWA85" s="59">
        <v>44391</v>
      </c>
      <c r="OWB85" s="59" t="s">
        <v>422</v>
      </c>
      <c r="OWC85" s="59" t="s">
        <v>423</v>
      </c>
      <c r="OWD85" s="59" t="s">
        <v>424</v>
      </c>
      <c r="OWG85" s="59">
        <v>129918</v>
      </c>
      <c r="OWH85" s="59">
        <v>9</v>
      </c>
      <c r="OWI85" s="59">
        <v>44391</v>
      </c>
      <c r="OWJ85" s="59" t="s">
        <v>422</v>
      </c>
      <c r="OWK85" s="59" t="s">
        <v>423</v>
      </c>
      <c r="OWL85" s="59" t="s">
        <v>424</v>
      </c>
      <c r="OWO85" s="59">
        <v>129918</v>
      </c>
      <c r="OWP85" s="59">
        <v>9</v>
      </c>
      <c r="OWQ85" s="59">
        <v>44391</v>
      </c>
      <c r="OWR85" s="59" t="s">
        <v>422</v>
      </c>
      <c r="OWS85" s="59" t="s">
        <v>423</v>
      </c>
      <c r="OWT85" s="59" t="s">
        <v>424</v>
      </c>
      <c r="OWW85" s="59">
        <v>129918</v>
      </c>
      <c r="OWX85" s="59">
        <v>9</v>
      </c>
      <c r="OWY85" s="59">
        <v>44391</v>
      </c>
      <c r="OWZ85" s="59" t="s">
        <v>422</v>
      </c>
      <c r="OXA85" s="59" t="s">
        <v>423</v>
      </c>
      <c r="OXB85" s="59" t="s">
        <v>424</v>
      </c>
      <c r="OXE85" s="59">
        <v>129918</v>
      </c>
      <c r="OXF85" s="59">
        <v>9</v>
      </c>
      <c r="OXG85" s="59">
        <v>44391</v>
      </c>
      <c r="OXH85" s="59" t="s">
        <v>422</v>
      </c>
      <c r="OXI85" s="59" t="s">
        <v>423</v>
      </c>
      <c r="OXJ85" s="59" t="s">
        <v>424</v>
      </c>
      <c r="OXM85" s="59">
        <v>129918</v>
      </c>
      <c r="OXN85" s="59">
        <v>9</v>
      </c>
      <c r="OXO85" s="59">
        <v>44391</v>
      </c>
      <c r="OXP85" s="59" t="s">
        <v>422</v>
      </c>
      <c r="OXQ85" s="59" t="s">
        <v>423</v>
      </c>
      <c r="OXR85" s="59" t="s">
        <v>424</v>
      </c>
      <c r="OXU85" s="59">
        <v>129918</v>
      </c>
      <c r="OXV85" s="59">
        <v>9</v>
      </c>
      <c r="OXW85" s="59">
        <v>44391</v>
      </c>
      <c r="OXX85" s="59" t="s">
        <v>422</v>
      </c>
      <c r="OXY85" s="59" t="s">
        <v>423</v>
      </c>
      <c r="OXZ85" s="59" t="s">
        <v>424</v>
      </c>
      <c r="OYC85" s="59">
        <v>129918</v>
      </c>
      <c r="OYD85" s="59">
        <v>9</v>
      </c>
      <c r="OYE85" s="59">
        <v>44391</v>
      </c>
      <c r="OYF85" s="59" t="s">
        <v>422</v>
      </c>
      <c r="OYG85" s="59" t="s">
        <v>423</v>
      </c>
      <c r="OYH85" s="59" t="s">
        <v>424</v>
      </c>
      <c r="OYK85" s="59">
        <v>129918</v>
      </c>
      <c r="OYL85" s="59">
        <v>9</v>
      </c>
      <c r="OYM85" s="59">
        <v>44391</v>
      </c>
      <c r="OYN85" s="59" t="s">
        <v>422</v>
      </c>
      <c r="OYO85" s="59" t="s">
        <v>423</v>
      </c>
      <c r="OYP85" s="59" t="s">
        <v>424</v>
      </c>
      <c r="OYS85" s="59">
        <v>129918</v>
      </c>
      <c r="OYT85" s="59">
        <v>9</v>
      </c>
      <c r="OYU85" s="59">
        <v>44391</v>
      </c>
      <c r="OYV85" s="59" t="s">
        <v>422</v>
      </c>
      <c r="OYW85" s="59" t="s">
        <v>423</v>
      </c>
      <c r="OYX85" s="59" t="s">
        <v>424</v>
      </c>
      <c r="OZA85" s="59">
        <v>129918</v>
      </c>
      <c r="OZB85" s="59">
        <v>9</v>
      </c>
      <c r="OZC85" s="59">
        <v>44391</v>
      </c>
      <c r="OZD85" s="59" t="s">
        <v>422</v>
      </c>
      <c r="OZE85" s="59" t="s">
        <v>423</v>
      </c>
      <c r="OZF85" s="59" t="s">
        <v>424</v>
      </c>
      <c r="OZI85" s="59">
        <v>129918</v>
      </c>
      <c r="OZJ85" s="59">
        <v>9</v>
      </c>
      <c r="OZK85" s="59">
        <v>44391</v>
      </c>
      <c r="OZL85" s="59" t="s">
        <v>422</v>
      </c>
      <c r="OZM85" s="59" t="s">
        <v>423</v>
      </c>
      <c r="OZN85" s="59" t="s">
        <v>424</v>
      </c>
      <c r="OZQ85" s="59">
        <v>129918</v>
      </c>
      <c r="OZR85" s="59">
        <v>9</v>
      </c>
      <c r="OZS85" s="59">
        <v>44391</v>
      </c>
      <c r="OZT85" s="59" t="s">
        <v>422</v>
      </c>
      <c r="OZU85" s="59" t="s">
        <v>423</v>
      </c>
      <c r="OZV85" s="59" t="s">
        <v>424</v>
      </c>
      <c r="OZY85" s="59">
        <v>129918</v>
      </c>
      <c r="OZZ85" s="59">
        <v>9</v>
      </c>
      <c r="PAA85" s="59">
        <v>44391</v>
      </c>
      <c r="PAB85" s="59" t="s">
        <v>422</v>
      </c>
      <c r="PAC85" s="59" t="s">
        <v>423</v>
      </c>
      <c r="PAD85" s="59" t="s">
        <v>424</v>
      </c>
      <c r="PAG85" s="59">
        <v>129918</v>
      </c>
      <c r="PAH85" s="59">
        <v>9</v>
      </c>
      <c r="PAI85" s="59">
        <v>44391</v>
      </c>
      <c r="PAJ85" s="59" t="s">
        <v>422</v>
      </c>
      <c r="PAK85" s="59" t="s">
        <v>423</v>
      </c>
      <c r="PAL85" s="59" t="s">
        <v>424</v>
      </c>
      <c r="PAO85" s="59">
        <v>129918</v>
      </c>
      <c r="PAP85" s="59">
        <v>9</v>
      </c>
      <c r="PAQ85" s="59">
        <v>44391</v>
      </c>
      <c r="PAR85" s="59" t="s">
        <v>422</v>
      </c>
      <c r="PAS85" s="59" t="s">
        <v>423</v>
      </c>
      <c r="PAT85" s="59" t="s">
        <v>424</v>
      </c>
      <c r="PAW85" s="59">
        <v>129918</v>
      </c>
      <c r="PAX85" s="59">
        <v>9</v>
      </c>
      <c r="PAY85" s="59">
        <v>44391</v>
      </c>
      <c r="PAZ85" s="59" t="s">
        <v>422</v>
      </c>
      <c r="PBA85" s="59" t="s">
        <v>423</v>
      </c>
      <c r="PBB85" s="59" t="s">
        <v>424</v>
      </c>
      <c r="PBE85" s="59">
        <v>129918</v>
      </c>
      <c r="PBF85" s="59">
        <v>9</v>
      </c>
      <c r="PBG85" s="59">
        <v>44391</v>
      </c>
      <c r="PBH85" s="59" t="s">
        <v>422</v>
      </c>
      <c r="PBI85" s="59" t="s">
        <v>423</v>
      </c>
      <c r="PBJ85" s="59" t="s">
        <v>424</v>
      </c>
      <c r="PBM85" s="59">
        <v>129918</v>
      </c>
      <c r="PBN85" s="59">
        <v>9</v>
      </c>
      <c r="PBO85" s="59">
        <v>44391</v>
      </c>
      <c r="PBP85" s="59" t="s">
        <v>422</v>
      </c>
      <c r="PBQ85" s="59" t="s">
        <v>423</v>
      </c>
      <c r="PBR85" s="59" t="s">
        <v>424</v>
      </c>
      <c r="PBU85" s="59">
        <v>129918</v>
      </c>
      <c r="PBV85" s="59">
        <v>9</v>
      </c>
      <c r="PBW85" s="59">
        <v>44391</v>
      </c>
      <c r="PBX85" s="59" t="s">
        <v>422</v>
      </c>
      <c r="PBY85" s="59" t="s">
        <v>423</v>
      </c>
      <c r="PBZ85" s="59" t="s">
        <v>424</v>
      </c>
      <c r="PCC85" s="59">
        <v>129918</v>
      </c>
      <c r="PCD85" s="59">
        <v>9</v>
      </c>
      <c r="PCE85" s="59">
        <v>44391</v>
      </c>
      <c r="PCF85" s="59" t="s">
        <v>422</v>
      </c>
      <c r="PCG85" s="59" t="s">
        <v>423</v>
      </c>
      <c r="PCH85" s="59" t="s">
        <v>424</v>
      </c>
      <c r="PCK85" s="59">
        <v>129918</v>
      </c>
      <c r="PCL85" s="59">
        <v>9</v>
      </c>
      <c r="PCM85" s="59">
        <v>44391</v>
      </c>
      <c r="PCN85" s="59" t="s">
        <v>422</v>
      </c>
      <c r="PCO85" s="59" t="s">
        <v>423</v>
      </c>
      <c r="PCP85" s="59" t="s">
        <v>424</v>
      </c>
      <c r="PCS85" s="59">
        <v>129918</v>
      </c>
      <c r="PCT85" s="59">
        <v>9</v>
      </c>
      <c r="PCU85" s="59">
        <v>44391</v>
      </c>
      <c r="PCV85" s="59" t="s">
        <v>422</v>
      </c>
      <c r="PCW85" s="59" t="s">
        <v>423</v>
      </c>
      <c r="PCX85" s="59" t="s">
        <v>424</v>
      </c>
      <c r="PDA85" s="59">
        <v>129918</v>
      </c>
      <c r="PDB85" s="59">
        <v>9</v>
      </c>
      <c r="PDC85" s="59">
        <v>44391</v>
      </c>
      <c r="PDD85" s="59" t="s">
        <v>422</v>
      </c>
      <c r="PDE85" s="59" t="s">
        <v>423</v>
      </c>
      <c r="PDF85" s="59" t="s">
        <v>424</v>
      </c>
      <c r="PDI85" s="59">
        <v>129918</v>
      </c>
      <c r="PDJ85" s="59">
        <v>9</v>
      </c>
      <c r="PDK85" s="59">
        <v>44391</v>
      </c>
      <c r="PDL85" s="59" t="s">
        <v>422</v>
      </c>
      <c r="PDM85" s="59" t="s">
        <v>423</v>
      </c>
      <c r="PDN85" s="59" t="s">
        <v>424</v>
      </c>
      <c r="PDQ85" s="59">
        <v>129918</v>
      </c>
      <c r="PDR85" s="59">
        <v>9</v>
      </c>
      <c r="PDS85" s="59">
        <v>44391</v>
      </c>
      <c r="PDT85" s="59" t="s">
        <v>422</v>
      </c>
      <c r="PDU85" s="59" t="s">
        <v>423</v>
      </c>
      <c r="PDV85" s="59" t="s">
        <v>424</v>
      </c>
      <c r="PDY85" s="59">
        <v>129918</v>
      </c>
      <c r="PDZ85" s="59">
        <v>9</v>
      </c>
      <c r="PEA85" s="59">
        <v>44391</v>
      </c>
      <c r="PEB85" s="59" t="s">
        <v>422</v>
      </c>
      <c r="PEC85" s="59" t="s">
        <v>423</v>
      </c>
      <c r="PED85" s="59" t="s">
        <v>424</v>
      </c>
      <c r="PEG85" s="59">
        <v>129918</v>
      </c>
      <c r="PEH85" s="59">
        <v>9</v>
      </c>
      <c r="PEI85" s="59">
        <v>44391</v>
      </c>
      <c r="PEJ85" s="59" t="s">
        <v>422</v>
      </c>
      <c r="PEK85" s="59" t="s">
        <v>423</v>
      </c>
      <c r="PEL85" s="59" t="s">
        <v>424</v>
      </c>
      <c r="PEO85" s="59">
        <v>129918</v>
      </c>
      <c r="PEP85" s="59">
        <v>9</v>
      </c>
      <c r="PEQ85" s="59">
        <v>44391</v>
      </c>
      <c r="PER85" s="59" t="s">
        <v>422</v>
      </c>
      <c r="PES85" s="59" t="s">
        <v>423</v>
      </c>
      <c r="PET85" s="59" t="s">
        <v>424</v>
      </c>
      <c r="PEW85" s="59">
        <v>129918</v>
      </c>
      <c r="PEX85" s="59">
        <v>9</v>
      </c>
      <c r="PEY85" s="59">
        <v>44391</v>
      </c>
      <c r="PEZ85" s="59" t="s">
        <v>422</v>
      </c>
      <c r="PFA85" s="59" t="s">
        <v>423</v>
      </c>
      <c r="PFB85" s="59" t="s">
        <v>424</v>
      </c>
      <c r="PFE85" s="59">
        <v>129918</v>
      </c>
      <c r="PFF85" s="59">
        <v>9</v>
      </c>
      <c r="PFG85" s="59">
        <v>44391</v>
      </c>
      <c r="PFH85" s="59" t="s">
        <v>422</v>
      </c>
      <c r="PFI85" s="59" t="s">
        <v>423</v>
      </c>
      <c r="PFJ85" s="59" t="s">
        <v>424</v>
      </c>
      <c r="PFM85" s="59">
        <v>129918</v>
      </c>
      <c r="PFN85" s="59">
        <v>9</v>
      </c>
      <c r="PFO85" s="59">
        <v>44391</v>
      </c>
      <c r="PFP85" s="59" t="s">
        <v>422</v>
      </c>
      <c r="PFQ85" s="59" t="s">
        <v>423</v>
      </c>
      <c r="PFR85" s="59" t="s">
        <v>424</v>
      </c>
      <c r="PFU85" s="59">
        <v>129918</v>
      </c>
      <c r="PFV85" s="59">
        <v>9</v>
      </c>
      <c r="PFW85" s="59">
        <v>44391</v>
      </c>
      <c r="PFX85" s="59" t="s">
        <v>422</v>
      </c>
      <c r="PFY85" s="59" t="s">
        <v>423</v>
      </c>
      <c r="PFZ85" s="59" t="s">
        <v>424</v>
      </c>
      <c r="PGC85" s="59">
        <v>129918</v>
      </c>
      <c r="PGD85" s="59">
        <v>9</v>
      </c>
      <c r="PGE85" s="59">
        <v>44391</v>
      </c>
      <c r="PGF85" s="59" t="s">
        <v>422</v>
      </c>
      <c r="PGG85" s="59" t="s">
        <v>423</v>
      </c>
      <c r="PGH85" s="59" t="s">
        <v>424</v>
      </c>
      <c r="PGK85" s="59">
        <v>129918</v>
      </c>
      <c r="PGL85" s="59">
        <v>9</v>
      </c>
      <c r="PGM85" s="59">
        <v>44391</v>
      </c>
      <c r="PGN85" s="59" t="s">
        <v>422</v>
      </c>
      <c r="PGO85" s="59" t="s">
        <v>423</v>
      </c>
      <c r="PGP85" s="59" t="s">
        <v>424</v>
      </c>
      <c r="PGS85" s="59">
        <v>129918</v>
      </c>
      <c r="PGT85" s="59">
        <v>9</v>
      </c>
      <c r="PGU85" s="59">
        <v>44391</v>
      </c>
      <c r="PGV85" s="59" t="s">
        <v>422</v>
      </c>
      <c r="PGW85" s="59" t="s">
        <v>423</v>
      </c>
      <c r="PGX85" s="59" t="s">
        <v>424</v>
      </c>
      <c r="PHA85" s="59">
        <v>129918</v>
      </c>
      <c r="PHB85" s="59">
        <v>9</v>
      </c>
      <c r="PHC85" s="59">
        <v>44391</v>
      </c>
      <c r="PHD85" s="59" t="s">
        <v>422</v>
      </c>
      <c r="PHE85" s="59" t="s">
        <v>423</v>
      </c>
      <c r="PHF85" s="59" t="s">
        <v>424</v>
      </c>
      <c r="PHI85" s="59">
        <v>129918</v>
      </c>
      <c r="PHJ85" s="59">
        <v>9</v>
      </c>
      <c r="PHK85" s="59">
        <v>44391</v>
      </c>
      <c r="PHL85" s="59" t="s">
        <v>422</v>
      </c>
      <c r="PHM85" s="59" t="s">
        <v>423</v>
      </c>
      <c r="PHN85" s="59" t="s">
        <v>424</v>
      </c>
      <c r="PHQ85" s="59">
        <v>129918</v>
      </c>
      <c r="PHR85" s="59">
        <v>9</v>
      </c>
      <c r="PHS85" s="59">
        <v>44391</v>
      </c>
      <c r="PHT85" s="59" t="s">
        <v>422</v>
      </c>
      <c r="PHU85" s="59" t="s">
        <v>423</v>
      </c>
      <c r="PHV85" s="59" t="s">
        <v>424</v>
      </c>
      <c r="PHY85" s="59">
        <v>129918</v>
      </c>
      <c r="PHZ85" s="59">
        <v>9</v>
      </c>
      <c r="PIA85" s="59">
        <v>44391</v>
      </c>
      <c r="PIB85" s="59" t="s">
        <v>422</v>
      </c>
      <c r="PIC85" s="59" t="s">
        <v>423</v>
      </c>
      <c r="PID85" s="59" t="s">
        <v>424</v>
      </c>
      <c r="PIG85" s="59">
        <v>129918</v>
      </c>
      <c r="PIH85" s="59">
        <v>9</v>
      </c>
      <c r="PII85" s="59">
        <v>44391</v>
      </c>
      <c r="PIJ85" s="59" t="s">
        <v>422</v>
      </c>
      <c r="PIK85" s="59" t="s">
        <v>423</v>
      </c>
      <c r="PIL85" s="59" t="s">
        <v>424</v>
      </c>
      <c r="PIO85" s="59">
        <v>129918</v>
      </c>
      <c r="PIP85" s="59">
        <v>9</v>
      </c>
      <c r="PIQ85" s="59">
        <v>44391</v>
      </c>
      <c r="PIR85" s="59" t="s">
        <v>422</v>
      </c>
      <c r="PIS85" s="59" t="s">
        <v>423</v>
      </c>
      <c r="PIT85" s="59" t="s">
        <v>424</v>
      </c>
      <c r="PIW85" s="59">
        <v>129918</v>
      </c>
      <c r="PIX85" s="59">
        <v>9</v>
      </c>
      <c r="PIY85" s="59">
        <v>44391</v>
      </c>
      <c r="PIZ85" s="59" t="s">
        <v>422</v>
      </c>
      <c r="PJA85" s="59" t="s">
        <v>423</v>
      </c>
      <c r="PJB85" s="59" t="s">
        <v>424</v>
      </c>
      <c r="PJE85" s="59">
        <v>129918</v>
      </c>
      <c r="PJF85" s="59">
        <v>9</v>
      </c>
      <c r="PJG85" s="59">
        <v>44391</v>
      </c>
      <c r="PJH85" s="59" t="s">
        <v>422</v>
      </c>
      <c r="PJI85" s="59" t="s">
        <v>423</v>
      </c>
      <c r="PJJ85" s="59" t="s">
        <v>424</v>
      </c>
      <c r="PJM85" s="59">
        <v>129918</v>
      </c>
      <c r="PJN85" s="59">
        <v>9</v>
      </c>
      <c r="PJO85" s="59">
        <v>44391</v>
      </c>
      <c r="PJP85" s="59" t="s">
        <v>422</v>
      </c>
      <c r="PJQ85" s="59" t="s">
        <v>423</v>
      </c>
      <c r="PJR85" s="59" t="s">
        <v>424</v>
      </c>
      <c r="PJU85" s="59">
        <v>129918</v>
      </c>
      <c r="PJV85" s="59">
        <v>9</v>
      </c>
      <c r="PJW85" s="59">
        <v>44391</v>
      </c>
      <c r="PJX85" s="59" t="s">
        <v>422</v>
      </c>
      <c r="PJY85" s="59" t="s">
        <v>423</v>
      </c>
      <c r="PJZ85" s="59" t="s">
        <v>424</v>
      </c>
      <c r="PKC85" s="59">
        <v>129918</v>
      </c>
      <c r="PKD85" s="59">
        <v>9</v>
      </c>
      <c r="PKE85" s="59">
        <v>44391</v>
      </c>
      <c r="PKF85" s="59" t="s">
        <v>422</v>
      </c>
      <c r="PKG85" s="59" t="s">
        <v>423</v>
      </c>
      <c r="PKH85" s="59" t="s">
        <v>424</v>
      </c>
      <c r="PKK85" s="59">
        <v>129918</v>
      </c>
      <c r="PKL85" s="59">
        <v>9</v>
      </c>
      <c r="PKM85" s="59">
        <v>44391</v>
      </c>
      <c r="PKN85" s="59" t="s">
        <v>422</v>
      </c>
      <c r="PKO85" s="59" t="s">
        <v>423</v>
      </c>
      <c r="PKP85" s="59" t="s">
        <v>424</v>
      </c>
      <c r="PKS85" s="59">
        <v>129918</v>
      </c>
      <c r="PKT85" s="59">
        <v>9</v>
      </c>
      <c r="PKU85" s="59">
        <v>44391</v>
      </c>
      <c r="PKV85" s="59" t="s">
        <v>422</v>
      </c>
      <c r="PKW85" s="59" t="s">
        <v>423</v>
      </c>
      <c r="PKX85" s="59" t="s">
        <v>424</v>
      </c>
      <c r="PLA85" s="59">
        <v>129918</v>
      </c>
      <c r="PLB85" s="59">
        <v>9</v>
      </c>
      <c r="PLC85" s="59">
        <v>44391</v>
      </c>
      <c r="PLD85" s="59" t="s">
        <v>422</v>
      </c>
      <c r="PLE85" s="59" t="s">
        <v>423</v>
      </c>
      <c r="PLF85" s="59" t="s">
        <v>424</v>
      </c>
      <c r="PLI85" s="59">
        <v>129918</v>
      </c>
      <c r="PLJ85" s="59">
        <v>9</v>
      </c>
      <c r="PLK85" s="59">
        <v>44391</v>
      </c>
      <c r="PLL85" s="59" t="s">
        <v>422</v>
      </c>
      <c r="PLM85" s="59" t="s">
        <v>423</v>
      </c>
      <c r="PLN85" s="59" t="s">
        <v>424</v>
      </c>
      <c r="PLQ85" s="59">
        <v>129918</v>
      </c>
      <c r="PLR85" s="59">
        <v>9</v>
      </c>
      <c r="PLS85" s="59">
        <v>44391</v>
      </c>
      <c r="PLT85" s="59" t="s">
        <v>422</v>
      </c>
      <c r="PLU85" s="59" t="s">
        <v>423</v>
      </c>
      <c r="PLV85" s="59" t="s">
        <v>424</v>
      </c>
      <c r="PLY85" s="59">
        <v>129918</v>
      </c>
      <c r="PLZ85" s="59">
        <v>9</v>
      </c>
      <c r="PMA85" s="59">
        <v>44391</v>
      </c>
      <c r="PMB85" s="59" t="s">
        <v>422</v>
      </c>
      <c r="PMC85" s="59" t="s">
        <v>423</v>
      </c>
      <c r="PMD85" s="59" t="s">
        <v>424</v>
      </c>
      <c r="PMG85" s="59">
        <v>129918</v>
      </c>
      <c r="PMH85" s="59">
        <v>9</v>
      </c>
      <c r="PMI85" s="59">
        <v>44391</v>
      </c>
      <c r="PMJ85" s="59" t="s">
        <v>422</v>
      </c>
      <c r="PMK85" s="59" t="s">
        <v>423</v>
      </c>
      <c r="PML85" s="59" t="s">
        <v>424</v>
      </c>
      <c r="PMO85" s="59">
        <v>129918</v>
      </c>
      <c r="PMP85" s="59">
        <v>9</v>
      </c>
      <c r="PMQ85" s="59">
        <v>44391</v>
      </c>
      <c r="PMR85" s="59" t="s">
        <v>422</v>
      </c>
      <c r="PMS85" s="59" t="s">
        <v>423</v>
      </c>
      <c r="PMT85" s="59" t="s">
        <v>424</v>
      </c>
      <c r="PMW85" s="59">
        <v>129918</v>
      </c>
      <c r="PMX85" s="59">
        <v>9</v>
      </c>
      <c r="PMY85" s="59">
        <v>44391</v>
      </c>
      <c r="PMZ85" s="59" t="s">
        <v>422</v>
      </c>
      <c r="PNA85" s="59" t="s">
        <v>423</v>
      </c>
      <c r="PNB85" s="59" t="s">
        <v>424</v>
      </c>
      <c r="PNE85" s="59">
        <v>129918</v>
      </c>
      <c r="PNF85" s="59">
        <v>9</v>
      </c>
      <c r="PNG85" s="59">
        <v>44391</v>
      </c>
      <c r="PNH85" s="59" t="s">
        <v>422</v>
      </c>
      <c r="PNI85" s="59" t="s">
        <v>423</v>
      </c>
      <c r="PNJ85" s="59" t="s">
        <v>424</v>
      </c>
      <c r="PNM85" s="59">
        <v>129918</v>
      </c>
      <c r="PNN85" s="59">
        <v>9</v>
      </c>
      <c r="PNO85" s="59">
        <v>44391</v>
      </c>
      <c r="PNP85" s="59" t="s">
        <v>422</v>
      </c>
      <c r="PNQ85" s="59" t="s">
        <v>423</v>
      </c>
      <c r="PNR85" s="59" t="s">
        <v>424</v>
      </c>
      <c r="PNU85" s="59">
        <v>129918</v>
      </c>
      <c r="PNV85" s="59">
        <v>9</v>
      </c>
      <c r="PNW85" s="59">
        <v>44391</v>
      </c>
      <c r="PNX85" s="59" t="s">
        <v>422</v>
      </c>
      <c r="PNY85" s="59" t="s">
        <v>423</v>
      </c>
      <c r="PNZ85" s="59" t="s">
        <v>424</v>
      </c>
      <c r="POC85" s="59">
        <v>129918</v>
      </c>
      <c r="POD85" s="59">
        <v>9</v>
      </c>
      <c r="POE85" s="59">
        <v>44391</v>
      </c>
      <c r="POF85" s="59" t="s">
        <v>422</v>
      </c>
      <c r="POG85" s="59" t="s">
        <v>423</v>
      </c>
      <c r="POH85" s="59" t="s">
        <v>424</v>
      </c>
      <c r="POK85" s="59">
        <v>129918</v>
      </c>
      <c r="POL85" s="59">
        <v>9</v>
      </c>
      <c r="POM85" s="59">
        <v>44391</v>
      </c>
      <c r="PON85" s="59" t="s">
        <v>422</v>
      </c>
      <c r="POO85" s="59" t="s">
        <v>423</v>
      </c>
      <c r="POP85" s="59" t="s">
        <v>424</v>
      </c>
      <c r="POS85" s="59">
        <v>129918</v>
      </c>
      <c r="POT85" s="59">
        <v>9</v>
      </c>
      <c r="POU85" s="59">
        <v>44391</v>
      </c>
      <c r="POV85" s="59" t="s">
        <v>422</v>
      </c>
      <c r="POW85" s="59" t="s">
        <v>423</v>
      </c>
      <c r="POX85" s="59" t="s">
        <v>424</v>
      </c>
      <c r="PPA85" s="59">
        <v>129918</v>
      </c>
      <c r="PPB85" s="59">
        <v>9</v>
      </c>
      <c r="PPC85" s="59">
        <v>44391</v>
      </c>
      <c r="PPD85" s="59" t="s">
        <v>422</v>
      </c>
      <c r="PPE85" s="59" t="s">
        <v>423</v>
      </c>
      <c r="PPF85" s="59" t="s">
        <v>424</v>
      </c>
      <c r="PPI85" s="59">
        <v>129918</v>
      </c>
      <c r="PPJ85" s="59">
        <v>9</v>
      </c>
      <c r="PPK85" s="59">
        <v>44391</v>
      </c>
      <c r="PPL85" s="59" t="s">
        <v>422</v>
      </c>
      <c r="PPM85" s="59" t="s">
        <v>423</v>
      </c>
      <c r="PPN85" s="59" t="s">
        <v>424</v>
      </c>
      <c r="PPQ85" s="59">
        <v>129918</v>
      </c>
      <c r="PPR85" s="59">
        <v>9</v>
      </c>
      <c r="PPS85" s="59">
        <v>44391</v>
      </c>
      <c r="PPT85" s="59" t="s">
        <v>422</v>
      </c>
      <c r="PPU85" s="59" t="s">
        <v>423</v>
      </c>
      <c r="PPV85" s="59" t="s">
        <v>424</v>
      </c>
      <c r="PPY85" s="59">
        <v>129918</v>
      </c>
      <c r="PPZ85" s="59">
        <v>9</v>
      </c>
      <c r="PQA85" s="59">
        <v>44391</v>
      </c>
      <c r="PQB85" s="59" t="s">
        <v>422</v>
      </c>
      <c r="PQC85" s="59" t="s">
        <v>423</v>
      </c>
      <c r="PQD85" s="59" t="s">
        <v>424</v>
      </c>
      <c r="PQG85" s="59">
        <v>129918</v>
      </c>
      <c r="PQH85" s="59">
        <v>9</v>
      </c>
      <c r="PQI85" s="59">
        <v>44391</v>
      </c>
      <c r="PQJ85" s="59" t="s">
        <v>422</v>
      </c>
      <c r="PQK85" s="59" t="s">
        <v>423</v>
      </c>
      <c r="PQL85" s="59" t="s">
        <v>424</v>
      </c>
      <c r="PQO85" s="59">
        <v>129918</v>
      </c>
      <c r="PQP85" s="59">
        <v>9</v>
      </c>
      <c r="PQQ85" s="59">
        <v>44391</v>
      </c>
      <c r="PQR85" s="59" t="s">
        <v>422</v>
      </c>
      <c r="PQS85" s="59" t="s">
        <v>423</v>
      </c>
      <c r="PQT85" s="59" t="s">
        <v>424</v>
      </c>
      <c r="PQW85" s="59">
        <v>129918</v>
      </c>
      <c r="PQX85" s="59">
        <v>9</v>
      </c>
      <c r="PQY85" s="59">
        <v>44391</v>
      </c>
      <c r="PQZ85" s="59" t="s">
        <v>422</v>
      </c>
      <c r="PRA85" s="59" t="s">
        <v>423</v>
      </c>
      <c r="PRB85" s="59" t="s">
        <v>424</v>
      </c>
      <c r="PRE85" s="59">
        <v>129918</v>
      </c>
      <c r="PRF85" s="59">
        <v>9</v>
      </c>
      <c r="PRG85" s="59">
        <v>44391</v>
      </c>
      <c r="PRH85" s="59" t="s">
        <v>422</v>
      </c>
      <c r="PRI85" s="59" t="s">
        <v>423</v>
      </c>
      <c r="PRJ85" s="59" t="s">
        <v>424</v>
      </c>
      <c r="PRM85" s="59">
        <v>129918</v>
      </c>
      <c r="PRN85" s="59">
        <v>9</v>
      </c>
      <c r="PRO85" s="59">
        <v>44391</v>
      </c>
      <c r="PRP85" s="59" t="s">
        <v>422</v>
      </c>
      <c r="PRQ85" s="59" t="s">
        <v>423</v>
      </c>
      <c r="PRR85" s="59" t="s">
        <v>424</v>
      </c>
      <c r="PRU85" s="59">
        <v>129918</v>
      </c>
      <c r="PRV85" s="59">
        <v>9</v>
      </c>
      <c r="PRW85" s="59">
        <v>44391</v>
      </c>
      <c r="PRX85" s="59" t="s">
        <v>422</v>
      </c>
      <c r="PRY85" s="59" t="s">
        <v>423</v>
      </c>
      <c r="PRZ85" s="59" t="s">
        <v>424</v>
      </c>
      <c r="PSC85" s="59">
        <v>129918</v>
      </c>
      <c r="PSD85" s="59">
        <v>9</v>
      </c>
      <c r="PSE85" s="59">
        <v>44391</v>
      </c>
      <c r="PSF85" s="59" t="s">
        <v>422</v>
      </c>
      <c r="PSG85" s="59" t="s">
        <v>423</v>
      </c>
      <c r="PSH85" s="59" t="s">
        <v>424</v>
      </c>
      <c r="PSK85" s="59">
        <v>129918</v>
      </c>
      <c r="PSL85" s="59">
        <v>9</v>
      </c>
      <c r="PSM85" s="59">
        <v>44391</v>
      </c>
      <c r="PSN85" s="59" t="s">
        <v>422</v>
      </c>
      <c r="PSO85" s="59" t="s">
        <v>423</v>
      </c>
      <c r="PSP85" s="59" t="s">
        <v>424</v>
      </c>
      <c r="PSS85" s="59">
        <v>129918</v>
      </c>
      <c r="PST85" s="59">
        <v>9</v>
      </c>
      <c r="PSU85" s="59">
        <v>44391</v>
      </c>
      <c r="PSV85" s="59" t="s">
        <v>422</v>
      </c>
      <c r="PSW85" s="59" t="s">
        <v>423</v>
      </c>
      <c r="PSX85" s="59" t="s">
        <v>424</v>
      </c>
      <c r="PTA85" s="59">
        <v>129918</v>
      </c>
      <c r="PTB85" s="59">
        <v>9</v>
      </c>
      <c r="PTC85" s="59">
        <v>44391</v>
      </c>
      <c r="PTD85" s="59" t="s">
        <v>422</v>
      </c>
      <c r="PTE85" s="59" t="s">
        <v>423</v>
      </c>
      <c r="PTF85" s="59" t="s">
        <v>424</v>
      </c>
      <c r="PTI85" s="59">
        <v>129918</v>
      </c>
      <c r="PTJ85" s="59">
        <v>9</v>
      </c>
      <c r="PTK85" s="59">
        <v>44391</v>
      </c>
      <c r="PTL85" s="59" t="s">
        <v>422</v>
      </c>
      <c r="PTM85" s="59" t="s">
        <v>423</v>
      </c>
      <c r="PTN85" s="59" t="s">
        <v>424</v>
      </c>
      <c r="PTQ85" s="59">
        <v>129918</v>
      </c>
      <c r="PTR85" s="59">
        <v>9</v>
      </c>
      <c r="PTS85" s="59">
        <v>44391</v>
      </c>
      <c r="PTT85" s="59" t="s">
        <v>422</v>
      </c>
      <c r="PTU85" s="59" t="s">
        <v>423</v>
      </c>
      <c r="PTV85" s="59" t="s">
        <v>424</v>
      </c>
      <c r="PTY85" s="59">
        <v>129918</v>
      </c>
      <c r="PTZ85" s="59">
        <v>9</v>
      </c>
      <c r="PUA85" s="59">
        <v>44391</v>
      </c>
      <c r="PUB85" s="59" t="s">
        <v>422</v>
      </c>
      <c r="PUC85" s="59" t="s">
        <v>423</v>
      </c>
      <c r="PUD85" s="59" t="s">
        <v>424</v>
      </c>
      <c r="PUG85" s="59">
        <v>129918</v>
      </c>
      <c r="PUH85" s="59">
        <v>9</v>
      </c>
      <c r="PUI85" s="59">
        <v>44391</v>
      </c>
      <c r="PUJ85" s="59" t="s">
        <v>422</v>
      </c>
      <c r="PUK85" s="59" t="s">
        <v>423</v>
      </c>
      <c r="PUL85" s="59" t="s">
        <v>424</v>
      </c>
      <c r="PUO85" s="59">
        <v>129918</v>
      </c>
      <c r="PUP85" s="59">
        <v>9</v>
      </c>
      <c r="PUQ85" s="59">
        <v>44391</v>
      </c>
      <c r="PUR85" s="59" t="s">
        <v>422</v>
      </c>
      <c r="PUS85" s="59" t="s">
        <v>423</v>
      </c>
      <c r="PUT85" s="59" t="s">
        <v>424</v>
      </c>
      <c r="PUW85" s="59">
        <v>129918</v>
      </c>
      <c r="PUX85" s="59">
        <v>9</v>
      </c>
      <c r="PUY85" s="59">
        <v>44391</v>
      </c>
      <c r="PUZ85" s="59" t="s">
        <v>422</v>
      </c>
      <c r="PVA85" s="59" t="s">
        <v>423</v>
      </c>
      <c r="PVB85" s="59" t="s">
        <v>424</v>
      </c>
      <c r="PVE85" s="59">
        <v>129918</v>
      </c>
      <c r="PVF85" s="59">
        <v>9</v>
      </c>
      <c r="PVG85" s="59">
        <v>44391</v>
      </c>
      <c r="PVH85" s="59" t="s">
        <v>422</v>
      </c>
      <c r="PVI85" s="59" t="s">
        <v>423</v>
      </c>
      <c r="PVJ85" s="59" t="s">
        <v>424</v>
      </c>
      <c r="PVM85" s="59">
        <v>129918</v>
      </c>
      <c r="PVN85" s="59">
        <v>9</v>
      </c>
      <c r="PVO85" s="59">
        <v>44391</v>
      </c>
      <c r="PVP85" s="59" t="s">
        <v>422</v>
      </c>
      <c r="PVQ85" s="59" t="s">
        <v>423</v>
      </c>
      <c r="PVR85" s="59" t="s">
        <v>424</v>
      </c>
      <c r="PVU85" s="59">
        <v>129918</v>
      </c>
      <c r="PVV85" s="59">
        <v>9</v>
      </c>
      <c r="PVW85" s="59">
        <v>44391</v>
      </c>
      <c r="PVX85" s="59" t="s">
        <v>422</v>
      </c>
      <c r="PVY85" s="59" t="s">
        <v>423</v>
      </c>
      <c r="PVZ85" s="59" t="s">
        <v>424</v>
      </c>
      <c r="PWC85" s="59">
        <v>129918</v>
      </c>
      <c r="PWD85" s="59">
        <v>9</v>
      </c>
      <c r="PWE85" s="59">
        <v>44391</v>
      </c>
      <c r="PWF85" s="59" t="s">
        <v>422</v>
      </c>
      <c r="PWG85" s="59" t="s">
        <v>423</v>
      </c>
      <c r="PWH85" s="59" t="s">
        <v>424</v>
      </c>
      <c r="PWK85" s="59">
        <v>129918</v>
      </c>
      <c r="PWL85" s="59">
        <v>9</v>
      </c>
      <c r="PWM85" s="59">
        <v>44391</v>
      </c>
      <c r="PWN85" s="59" t="s">
        <v>422</v>
      </c>
      <c r="PWO85" s="59" t="s">
        <v>423</v>
      </c>
      <c r="PWP85" s="59" t="s">
        <v>424</v>
      </c>
      <c r="PWS85" s="59">
        <v>129918</v>
      </c>
      <c r="PWT85" s="59">
        <v>9</v>
      </c>
      <c r="PWU85" s="59">
        <v>44391</v>
      </c>
      <c r="PWV85" s="59" t="s">
        <v>422</v>
      </c>
      <c r="PWW85" s="59" t="s">
        <v>423</v>
      </c>
      <c r="PWX85" s="59" t="s">
        <v>424</v>
      </c>
      <c r="PXA85" s="59">
        <v>129918</v>
      </c>
      <c r="PXB85" s="59">
        <v>9</v>
      </c>
      <c r="PXC85" s="59">
        <v>44391</v>
      </c>
      <c r="PXD85" s="59" t="s">
        <v>422</v>
      </c>
      <c r="PXE85" s="59" t="s">
        <v>423</v>
      </c>
      <c r="PXF85" s="59" t="s">
        <v>424</v>
      </c>
      <c r="PXI85" s="59">
        <v>129918</v>
      </c>
      <c r="PXJ85" s="59">
        <v>9</v>
      </c>
      <c r="PXK85" s="59">
        <v>44391</v>
      </c>
      <c r="PXL85" s="59" t="s">
        <v>422</v>
      </c>
      <c r="PXM85" s="59" t="s">
        <v>423</v>
      </c>
      <c r="PXN85" s="59" t="s">
        <v>424</v>
      </c>
      <c r="PXQ85" s="59">
        <v>129918</v>
      </c>
      <c r="PXR85" s="59">
        <v>9</v>
      </c>
      <c r="PXS85" s="59">
        <v>44391</v>
      </c>
      <c r="PXT85" s="59" t="s">
        <v>422</v>
      </c>
      <c r="PXU85" s="59" t="s">
        <v>423</v>
      </c>
      <c r="PXV85" s="59" t="s">
        <v>424</v>
      </c>
      <c r="PXY85" s="59">
        <v>129918</v>
      </c>
      <c r="PXZ85" s="59">
        <v>9</v>
      </c>
      <c r="PYA85" s="59">
        <v>44391</v>
      </c>
      <c r="PYB85" s="59" t="s">
        <v>422</v>
      </c>
      <c r="PYC85" s="59" t="s">
        <v>423</v>
      </c>
      <c r="PYD85" s="59" t="s">
        <v>424</v>
      </c>
      <c r="PYG85" s="59">
        <v>129918</v>
      </c>
      <c r="PYH85" s="59">
        <v>9</v>
      </c>
      <c r="PYI85" s="59">
        <v>44391</v>
      </c>
      <c r="PYJ85" s="59" t="s">
        <v>422</v>
      </c>
      <c r="PYK85" s="59" t="s">
        <v>423</v>
      </c>
      <c r="PYL85" s="59" t="s">
        <v>424</v>
      </c>
      <c r="PYO85" s="59">
        <v>129918</v>
      </c>
      <c r="PYP85" s="59">
        <v>9</v>
      </c>
      <c r="PYQ85" s="59">
        <v>44391</v>
      </c>
      <c r="PYR85" s="59" t="s">
        <v>422</v>
      </c>
      <c r="PYS85" s="59" t="s">
        <v>423</v>
      </c>
      <c r="PYT85" s="59" t="s">
        <v>424</v>
      </c>
      <c r="PYW85" s="59">
        <v>129918</v>
      </c>
      <c r="PYX85" s="59">
        <v>9</v>
      </c>
      <c r="PYY85" s="59">
        <v>44391</v>
      </c>
      <c r="PYZ85" s="59" t="s">
        <v>422</v>
      </c>
      <c r="PZA85" s="59" t="s">
        <v>423</v>
      </c>
      <c r="PZB85" s="59" t="s">
        <v>424</v>
      </c>
      <c r="PZE85" s="59">
        <v>129918</v>
      </c>
      <c r="PZF85" s="59">
        <v>9</v>
      </c>
      <c r="PZG85" s="59">
        <v>44391</v>
      </c>
      <c r="PZH85" s="59" t="s">
        <v>422</v>
      </c>
      <c r="PZI85" s="59" t="s">
        <v>423</v>
      </c>
      <c r="PZJ85" s="59" t="s">
        <v>424</v>
      </c>
      <c r="PZM85" s="59">
        <v>129918</v>
      </c>
      <c r="PZN85" s="59">
        <v>9</v>
      </c>
      <c r="PZO85" s="59">
        <v>44391</v>
      </c>
      <c r="PZP85" s="59" t="s">
        <v>422</v>
      </c>
      <c r="PZQ85" s="59" t="s">
        <v>423</v>
      </c>
      <c r="PZR85" s="59" t="s">
        <v>424</v>
      </c>
      <c r="PZU85" s="59">
        <v>129918</v>
      </c>
      <c r="PZV85" s="59">
        <v>9</v>
      </c>
      <c r="PZW85" s="59">
        <v>44391</v>
      </c>
      <c r="PZX85" s="59" t="s">
        <v>422</v>
      </c>
      <c r="PZY85" s="59" t="s">
        <v>423</v>
      </c>
      <c r="PZZ85" s="59" t="s">
        <v>424</v>
      </c>
      <c r="QAC85" s="59">
        <v>129918</v>
      </c>
      <c r="QAD85" s="59">
        <v>9</v>
      </c>
      <c r="QAE85" s="59">
        <v>44391</v>
      </c>
      <c r="QAF85" s="59" t="s">
        <v>422</v>
      </c>
      <c r="QAG85" s="59" t="s">
        <v>423</v>
      </c>
      <c r="QAH85" s="59" t="s">
        <v>424</v>
      </c>
      <c r="QAK85" s="59">
        <v>129918</v>
      </c>
      <c r="QAL85" s="59">
        <v>9</v>
      </c>
      <c r="QAM85" s="59">
        <v>44391</v>
      </c>
      <c r="QAN85" s="59" t="s">
        <v>422</v>
      </c>
      <c r="QAO85" s="59" t="s">
        <v>423</v>
      </c>
      <c r="QAP85" s="59" t="s">
        <v>424</v>
      </c>
      <c r="QAS85" s="59">
        <v>129918</v>
      </c>
      <c r="QAT85" s="59">
        <v>9</v>
      </c>
      <c r="QAU85" s="59">
        <v>44391</v>
      </c>
      <c r="QAV85" s="59" t="s">
        <v>422</v>
      </c>
      <c r="QAW85" s="59" t="s">
        <v>423</v>
      </c>
      <c r="QAX85" s="59" t="s">
        <v>424</v>
      </c>
      <c r="QBA85" s="59">
        <v>129918</v>
      </c>
      <c r="QBB85" s="59">
        <v>9</v>
      </c>
      <c r="QBC85" s="59">
        <v>44391</v>
      </c>
      <c r="QBD85" s="59" t="s">
        <v>422</v>
      </c>
      <c r="QBE85" s="59" t="s">
        <v>423</v>
      </c>
      <c r="QBF85" s="59" t="s">
        <v>424</v>
      </c>
      <c r="QBI85" s="59">
        <v>129918</v>
      </c>
      <c r="QBJ85" s="59">
        <v>9</v>
      </c>
      <c r="QBK85" s="59">
        <v>44391</v>
      </c>
      <c r="QBL85" s="59" t="s">
        <v>422</v>
      </c>
      <c r="QBM85" s="59" t="s">
        <v>423</v>
      </c>
      <c r="QBN85" s="59" t="s">
        <v>424</v>
      </c>
      <c r="QBQ85" s="59">
        <v>129918</v>
      </c>
      <c r="QBR85" s="59">
        <v>9</v>
      </c>
      <c r="QBS85" s="59">
        <v>44391</v>
      </c>
      <c r="QBT85" s="59" t="s">
        <v>422</v>
      </c>
      <c r="QBU85" s="59" t="s">
        <v>423</v>
      </c>
      <c r="QBV85" s="59" t="s">
        <v>424</v>
      </c>
      <c r="QBY85" s="59">
        <v>129918</v>
      </c>
      <c r="QBZ85" s="59">
        <v>9</v>
      </c>
      <c r="QCA85" s="59">
        <v>44391</v>
      </c>
      <c r="QCB85" s="59" t="s">
        <v>422</v>
      </c>
      <c r="QCC85" s="59" t="s">
        <v>423</v>
      </c>
      <c r="QCD85" s="59" t="s">
        <v>424</v>
      </c>
      <c r="QCG85" s="59">
        <v>129918</v>
      </c>
      <c r="QCH85" s="59">
        <v>9</v>
      </c>
      <c r="QCI85" s="59">
        <v>44391</v>
      </c>
      <c r="QCJ85" s="59" t="s">
        <v>422</v>
      </c>
      <c r="QCK85" s="59" t="s">
        <v>423</v>
      </c>
      <c r="QCL85" s="59" t="s">
        <v>424</v>
      </c>
      <c r="QCO85" s="59">
        <v>129918</v>
      </c>
      <c r="QCP85" s="59">
        <v>9</v>
      </c>
      <c r="QCQ85" s="59">
        <v>44391</v>
      </c>
      <c r="QCR85" s="59" t="s">
        <v>422</v>
      </c>
      <c r="QCS85" s="59" t="s">
        <v>423</v>
      </c>
      <c r="QCT85" s="59" t="s">
        <v>424</v>
      </c>
      <c r="QCW85" s="59">
        <v>129918</v>
      </c>
      <c r="QCX85" s="59">
        <v>9</v>
      </c>
      <c r="QCY85" s="59">
        <v>44391</v>
      </c>
      <c r="QCZ85" s="59" t="s">
        <v>422</v>
      </c>
      <c r="QDA85" s="59" t="s">
        <v>423</v>
      </c>
      <c r="QDB85" s="59" t="s">
        <v>424</v>
      </c>
      <c r="QDE85" s="59">
        <v>129918</v>
      </c>
      <c r="QDF85" s="59">
        <v>9</v>
      </c>
      <c r="QDG85" s="59">
        <v>44391</v>
      </c>
      <c r="QDH85" s="59" t="s">
        <v>422</v>
      </c>
      <c r="QDI85" s="59" t="s">
        <v>423</v>
      </c>
      <c r="QDJ85" s="59" t="s">
        <v>424</v>
      </c>
      <c r="QDM85" s="59">
        <v>129918</v>
      </c>
      <c r="QDN85" s="59">
        <v>9</v>
      </c>
      <c r="QDO85" s="59">
        <v>44391</v>
      </c>
      <c r="QDP85" s="59" t="s">
        <v>422</v>
      </c>
      <c r="QDQ85" s="59" t="s">
        <v>423</v>
      </c>
      <c r="QDR85" s="59" t="s">
        <v>424</v>
      </c>
      <c r="QDU85" s="59">
        <v>129918</v>
      </c>
      <c r="QDV85" s="59">
        <v>9</v>
      </c>
      <c r="QDW85" s="59">
        <v>44391</v>
      </c>
      <c r="QDX85" s="59" t="s">
        <v>422</v>
      </c>
      <c r="QDY85" s="59" t="s">
        <v>423</v>
      </c>
      <c r="QDZ85" s="59" t="s">
        <v>424</v>
      </c>
      <c r="QEC85" s="59">
        <v>129918</v>
      </c>
      <c r="QED85" s="59">
        <v>9</v>
      </c>
      <c r="QEE85" s="59">
        <v>44391</v>
      </c>
      <c r="QEF85" s="59" t="s">
        <v>422</v>
      </c>
      <c r="QEG85" s="59" t="s">
        <v>423</v>
      </c>
      <c r="QEH85" s="59" t="s">
        <v>424</v>
      </c>
      <c r="QEK85" s="59">
        <v>129918</v>
      </c>
      <c r="QEL85" s="59">
        <v>9</v>
      </c>
      <c r="QEM85" s="59">
        <v>44391</v>
      </c>
      <c r="QEN85" s="59" t="s">
        <v>422</v>
      </c>
      <c r="QEO85" s="59" t="s">
        <v>423</v>
      </c>
      <c r="QEP85" s="59" t="s">
        <v>424</v>
      </c>
      <c r="QES85" s="59">
        <v>129918</v>
      </c>
      <c r="QET85" s="59">
        <v>9</v>
      </c>
      <c r="QEU85" s="59">
        <v>44391</v>
      </c>
      <c r="QEV85" s="59" t="s">
        <v>422</v>
      </c>
      <c r="QEW85" s="59" t="s">
        <v>423</v>
      </c>
      <c r="QEX85" s="59" t="s">
        <v>424</v>
      </c>
      <c r="QFA85" s="59">
        <v>129918</v>
      </c>
      <c r="QFB85" s="59">
        <v>9</v>
      </c>
      <c r="QFC85" s="59">
        <v>44391</v>
      </c>
      <c r="QFD85" s="59" t="s">
        <v>422</v>
      </c>
      <c r="QFE85" s="59" t="s">
        <v>423</v>
      </c>
      <c r="QFF85" s="59" t="s">
        <v>424</v>
      </c>
      <c r="QFI85" s="59">
        <v>129918</v>
      </c>
      <c r="QFJ85" s="59">
        <v>9</v>
      </c>
      <c r="QFK85" s="59">
        <v>44391</v>
      </c>
      <c r="QFL85" s="59" t="s">
        <v>422</v>
      </c>
      <c r="QFM85" s="59" t="s">
        <v>423</v>
      </c>
      <c r="QFN85" s="59" t="s">
        <v>424</v>
      </c>
      <c r="QFQ85" s="59">
        <v>129918</v>
      </c>
      <c r="QFR85" s="59">
        <v>9</v>
      </c>
      <c r="QFS85" s="59">
        <v>44391</v>
      </c>
      <c r="QFT85" s="59" t="s">
        <v>422</v>
      </c>
      <c r="QFU85" s="59" t="s">
        <v>423</v>
      </c>
      <c r="QFV85" s="59" t="s">
        <v>424</v>
      </c>
      <c r="QFY85" s="59">
        <v>129918</v>
      </c>
      <c r="QFZ85" s="59">
        <v>9</v>
      </c>
      <c r="QGA85" s="59">
        <v>44391</v>
      </c>
      <c r="QGB85" s="59" t="s">
        <v>422</v>
      </c>
      <c r="QGC85" s="59" t="s">
        <v>423</v>
      </c>
      <c r="QGD85" s="59" t="s">
        <v>424</v>
      </c>
      <c r="QGG85" s="59">
        <v>129918</v>
      </c>
      <c r="QGH85" s="59">
        <v>9</v>
      </c>
      <c r="QGI85" s="59">
        <v>44391</v>
      </c>
      <c r="QGJ85" s="59" t="s">
        <v>422</v>
      </c>
      <c r="QGK85" s="59" t="s">
        <v>423</v>
      </c>
      <c r="QGL85" s="59" t="s">
        <v>424</v>
      </c>
      <c r="QGO85" s="59">
        <v>129918</v>
      </c>
      <c r="QGP85" s="59">
        <v>9</v>
      </c>
      <c r="QGQ85" s="59">
        <v>44391</v>
      </c>
      <c r="QGR85" s="59" t="s">
        <v>422</v>
      </c>
      <c r="QGS85" s="59" t="s">
        <v>423</v>
      </c>
      <c r="QGT85" s="59" t="s">
        <v>424</v>
      </c>
      <c r="QGW85" s="59">
        <v>129918</v>
      </c>
      <c r="QGX85" s="59">
        <v>9</v>
      </c>
      <c r="QGY85" s="59">
        <v>44391</v>
      </c>
      <c r="QGZ85" s="59" t="s">
        <v>422</v>
      </c>
      <c r="QHA85" s="59" t="s">
        <v>423</v>
      </c>
      <c r="QHB85" s="59" t="s">
        <v>424</v>
      </c>
      <c r="QHE85" s="59">
        <v>129918</v>
      </c>
      <c r="QHF85" s="59">
        <v>9</v>
      </c>
      <c r="QHG85" s="59">
        <v>44391</v>
      </c>
      <c r="QHH85" s="59" t="s">
        <v>422</v>
      </c>
      <c r="QHI85" s="59" t="s">
        <v>423</v>
      </c>
      <c r="QHJ85" s="59" t="s">
        <v>424</v>
      </c>
      <c r="QHM85" s="59">
        <v>129918</v>
      </c>
      <c r="QHN85" s="59">
        <v>9</v>
      </c>
      <c r="QHO85" s="59">
        <v>44391</v>
      </c>
      <c r="QHP85" s="59" t="s">
        <v>422</v>
      </c>
      <c r="QHQ85" s="59" t="s">
        <v>423</v>
      </c>
      <c r="QHR85" s="59" t="s">
        <v>424</v>
      </c>
      <c r="QHU85" s="59">
        <v>129918</v>
      </c>
      <c r="QHV85" s="59">
        <v>9</v>
      </c>
      <c r="QHW85" s="59">
        <v>44391</v>
      </c>
      <c r="QHX85" s="59" t="s">
        <v>422</v>
      </c>
      <c r="QHY85" s="59" t="s">
        <v>423</v>
      </c>
      <c r="QHZ85" s="59" t="s">
        <v>424</v>
      </c>
      <c r="QIC85" s="59">
        <v>129918</v>
      </c>
      <c r="QID85" s="59">
        <v>9</v>
      </c>
      <c r="QIE85" s="59">
        <v>44391</v>
      </c>
      <c r="QIF85" s="59" t="s">
        <v>422</v>
      </c>
      <c r="QIG85" s="59" t="s">
        <v>423</v>
      </c>
      <c r="QIH85" s="59" t="s">
        <v>424</v>
      </c>
      <c r="QIK85" s="59">
        <v>129918</v>
      </c>
      <c r="QIL85" s="59">
        <v>9</v>
      </c>
      <c r="QIM85" s="59">
        <v>44391</v>
      </c>
      <c r="QIN85" s="59" t="s">
        <v>422</v>
      </c>
      <c r="QIO85" s="59" t="s">
        <v>423</v>
      </c>
      <c r="QIP85" s="59" t="s">
        <v>424</v>
      </c>
      <c r="QIS85" s="59">
        <v>129918</v>
      </c>
      <c r="QIT85" s="59">
        <v>9</v>
      </c>
      <c r="QIU85" s="59">
        <v>44391</v>
      </c>
      <c r="QIV85" s="59" t="s">
        <v>422</v>
      </c>
      <c r="QIW85" s="59" t="s">
        <v>423</v>
      </c>
      <c r="QIX85" s="59" t="s">
        <v>424</v>
      </c>
      <c r="QJA85" s="59">
        <v>129918</v>
      </c>
      <c r="QJB85" s="59">
        <v>9</v>
      </c>
      <c r="QJC85" s="59">
        <v>44391</v>
      </c>
      <c r="QJD85" s="59" t="s">
        <v>422</v>
      </c>
      <c r="QJE85" s="59" t="s">
        <v>423</v>
      </c>
      <c r="QJF85" s="59" t="s">
        <v>424</v>
      </c>
      <c r="QJI85" s="59">
        <v>129918</v>
      </c>
      <c r="QJJ85" s="59">
        <v>9</v>
      </c>
      <c r="QJK85" s="59">
        <v>44391</v>
      </c>
      <c r="QJL85" s="59" t="s">
        <v>422</v>
      </c>
      <c r="QJM85" s="59" t="s">
        <v>423</v>
      </c>
      <c r="QJN85" s="59" t="s">
        <v>424</v>
      </c>
      <c r="QJQ85" s="59">
        <v>129918</v>
      </c>
      <c r="QJR85" s="59">
        <v>9</v>
      </c>
      <c r="QJS85" s="59">
        <v>44391</v>
      </c>
      <c r="QJT85" s="59" t="s">
        <v>422</v>
      </c>
      <c r="QJU85" s="59" t="s">
        <v>423</v>
      </c>
      <c r="QJV85" s="59" t="s">
        <v>424</v>
      </c>
      <c r="QJY85" s="59">
        <v>129918</v>
      </c>
      <c r="QJZ85" s="59">
        <v>9</v>
      </c>
      <c r="QKA85" s="59">
        <v>44391</v>
      </c>
      <c r="QKB85" s="59" t="s">
        <v>422</v>
      </c>
      <c r="QKC85" s="59" t="s">
        <v>423</v>
      </c>
      <c r="QKD85" s="59" t="s">
        <v>424</v>
      </c>
      <c r="QKG85" s="59">
        <v>129918</v>
      </c>
      <c r="QKH85" s="59">
        <v>9</v>
      </c>
      <c r="QKI85" s="59">
        <v>44391</v>
      </c>
      <c r="QKJ85" s="59" t="s">
        <v>422</v>
      </c>
      <c r="QKK85" s="59" t="s">
        <v>423</v>
      </c>
      <c r="QKL85" s="59" t="s">
        <v>424</v>
      </c>
      <c r="QKO85" s="59">
        <v>129918</v>
      </c>
      <c r="QKP85" s="59">
        <v>9</v>
      </c>
      <c r="QKQ85" s="59">
        <v>44391</v>
      </c>
      <c r="QKR85" s="59" t="s">
        <v>422</v>
      </c>
      <c r="QKS85" s="59" t="s">
        <v>423</v>
      </c>
      <c r="QKT85" s="59" t="s">
        <v>424</v>
      </c>
      <c r="QKW85" s="59">
        <v>129918</v>
      </c>
      <c r="QKX85" s="59">
        <v>9</v>
      </c>
      <c r="QKY85" s="59">
        <v>44391</v>
      </c>
      <c r="QKZ85" s="59" t="s">
        <v>422</v>
      </c>
      <c r="QLA85" s="59" t="s">
        <v>423</v>
      </c>
      <c r="QLB85" s="59" t="s">
        <v>424</v>
      </c>
      <c r="QLE85" s="59">
        <v>129918</v>
      </c>
      <c r="QLF85" s="59">
        <v>9</v>
      </c>
      <c r="QLG85" s="59">
        <v>44391</v>
      </c>
      <c r="QLH85" s="59" t="s">
        <v>422</v>
      </c>
      <c r="QLI85" s="59" t="s">
        <v>423</v>
      </c>
      <c r="QLJ85" s="59" t="s">
        <v>424</v>
      </c>
      <c r="QLM85" s="59">
        <v>129918</v>
      </c>
      <c r="QLN85" s="59">
        <v>9</v>
      </c>
      <c r="QLO85" s="59">
        <v>44391</v>
      </c>
      <c r="QLP85" s="59" t="s">
        <v>422</v>
      </c>
      <c r="QLQ85" s="59" t="s">
        <v>423</v>
      </c>
      <c r="QLR85" s="59" t="s">
        <v>424</v>
      </c>
      <c r="QLU85" s="59">
        <v>129918</v>
      </c>
      <c r="QLV85" s="59">
        <v>9</v>
      </c>
      <c r="QLW85" s="59">
        <v>44391</v>
      </c>
      <c r="QLX85" s="59" t="s">
        <v>422</v>
      </c>
      <c r="QLY85" s="59" t="s">
        <v>423</v>
      </c>
      <c r="QLZ85" s="59" t="s">
        <v>424</v>
      </c>
      <c r="QMC85" s="59">
        <v>129918</v>
      </c>
      <c r="QMD85" s="59">
        <v>9</v>
      </c>
      <c r="QME85" s="59">
        <v>44391</v>
      </c>
      <c r="QMF85" s="59" t="s">
        <v>422</v>
      </c>
      <c r="QMG85" s="59" t="s">
        <v>423</v>
      </c>
      <c r="QMH85" s="59" t="s">
        <v>424</v>
      </c>
      <c r="QMK85" s="59">
        <v>129918</v>
      </c>
      <c r="QML85" s="59">
        <v>9</v>
      </c>
      <c r="QMM85" s="59">
        <v>44391</v>
      </c>
      <c r="QMN85" s="59" t="s">
        <v>422</v>
      </c>
      <c r="QMO85" s="59" t="s">
        <v>423</v>
      </c>
      <c r="QMP85" s="59" t="s">
        <v>424</v>
      </c>
      <c r="QMS85" s="59">
        <v>129918</v>
      </c>
      <c r="QMT85" s="59">
        <v>9</v>
      </c>
      <c r="QMU85" s="59">
        <v>44391</v>
      </c>
      <c r="QMV85" s="59" t="s">
        <v>422</v>
      </c>
      <c r="QMW85" s="59" t="s">
        <v>423</v>
      </c>
      <c r="QMX85" s="59" t="s">
        <v>424</v>
      </c>
      <c r="QNA85" s="59">
        <v>129918</v>
      </c>
      <c r="QNB85" s="59">
        <v>9</v>
      </c>
      <c r="QNC85" s="59">
        <v>44391</v>
      </c>
      <c r="QND85" s="59" t="s">
        <v>422</v>
      </c>
      <c r="QNE85" s="59" t="s">
        <v>423</v>
      </c>
      <c r="QNF85" s="59" t="s">
        <v>424</v>
      </c>
      <c r="QNI85" s="59">
        <v>129918</v>
      </c>
      <c r="QNJ85" s="59">
        <v>9</v>
      </c>
      <c r="QNK85" s="59">
        <v>44391</v>
      </c>
      <c r="QNL85" s="59" t="s">
        <v>422</v>
      </c>
      <c r="QNM85" s="59" t="s">
        <v>423</v>
      </c>
      <c r="QNN85" s="59" t="s">
        <v>424</v>
      </c>
      <c r="QNQ85" s="59">
        <v>129918</v>
      </c>
      <c r="QNR85" s="59">
        <v>9</v>
      </c>
      <c r="QNS85" s="59">
        <v>44391</v>
      </c>
      <c r="QNT85" s="59" t="s">
        <v>422</v>
      </c>
      <c r="QNU85" s="59" t="s">
        <v>423</v>
      </c>
      <c r="QNV85" s="59" t="s">
        <v>424</v>
      </c>
      <c r="QNY85" s="59">
        <v>129918</v>
      </c>
      <c r="QNZ85" s="59">
        <v>9</v>
      </c>
      <c r="QOA85" s="59">
        <v>44391</v>
      </c>
      <c r="QOB85" s="59" t="s">
        <v>422</v>
      </c>
      <c r="QOC85" s="59" t="s">
        <v>423</v>
      </c>
      <c r="QOD85" s="59" t="s">
        <v>424</v>
      </c>
      <c r="QOG85" s="59">
        <v>129918</v>
      </c>
      <c r="QOH85" s="59">
        <v>9</v>
      </c>
      <c r="QOI85" s="59">
        <v>44391</v>
      </c>
      <c r="QOJ85" s="59" t="s">
        <v>422</v>
      </c>
      <c r="QOK85" s="59" t="s">
        <v>423</v>
      </c>
      <c r="QOL85" s="59" t="s">
        <v>424</v>
      </c>
      <c r="QOO85" s="59">
        <v>129918</v>
      </c>
      <c r="QOP85" s="59">
        <v>9</v>
      </c>
      <c r="QOQ85" s="59">
        <v>44391</v>
      </c>
      <c r="QOR85" s="59" t="s">
        <v>422</v>
      </c>
      <c r="QOS85" s="59" t="s">
        <v>423</v>
      </c>
      <c r="QOT85" s="59" t="s">
        <v>424</v>
      </c>
      <c r="QOW85" s="59">
        <v>129918</v>
      </c>
      <c r="QOX85" s="59">
        <v>9</v>
      </c>
      <c r="QOY85" s="59">
        <v>44391</v>
      </c>
      <c r="QOZ85" s="59" t="s">
        <v>422</v>
      </c>
      <c r="QPA85" s="59" t="s">
        <v>423</v>
      </c>
      <c r="QPB85" s="59" t="s">
        <v>424</v>
      </c>
      <c r="QPE85" s="59">
        <v>129918</v>
      </c>
      <c r="QPF85" s="59">
        <v>9</v>
      </c>
      <c r="QPG85" s="59">
        <v>44391</v>
      </c>
      <c r="QPH85" s="59" t="s">
        <v>422</v>
      </c>
      <c r="QPI85" s="59" t="s">
        <v>423</v>
      </c>
      <c r="QPJ85" s="59" t="s">
        <v>424</v>
      </c>
      <c r="QPM85" s="59">
        <v>129918</v>
      </c>
      <c r="QPN85" s="59">
        <v>9</v>
      </c>
      <c r="QPO85" s="59">
        <v>44391</v>
      </c>
      <c r="QPP85" s="59" t="s">
        <v>422</v>
      </c>
      <c r="QPQ85" s="59" t="s">
        <v>423</v>
      </c>
      <c r="QPR85" s="59" t="s">
        <v>424</v>
      </c>
      <c r="QPU85" s="59">
        <v>129918</v>
      </c>
      <c r="QPV85" s="59">
        <v>9</v>
      </c>
      <c r="QPW85" s="59">
        <v>44391</v>
      </c>
      <c r="QPX85" s="59" t="s">
        <v>422</v>
      </c>
      <c r="QPY85" s="59" t="s">
        <v>423</v>
      </c>
      <c r="QPZ85" s="59" t="s">
        <v>424</v>
      </c>
      <c r="QQC85" s="59">
        <v>129918</v>
      </c>
      <c r="QQD85" s="59">
        <v>9</v>
      </c>
      <c r="QQE85" s="59">
        <v>44391</v>
      </c>
      <c r="QQF85" s="59" t="s">
        <v>422</v>
      </c>
      <c r="QQG85" s="59" t="s">
        <v>423</v>
      </c>
      <c r="QQH85" s="59" t="s">
        <v>424</v>
      </c>
      <c r="QQK85" s="59">
        <v>129918</v>
      </c>
      <c r="QQL85" s="59">
        <v>9</v>
      </c>
      <c r="QQM85" s="59">
        <v>44391</v>
      </c>
      <c r="QQN85" s="59" t="s">
        <v>422</v>
      </c>
      <c r="QQO85" s="59" t="s">
        <v>423</v>
      </c>
      <c r="QQP85" s="59" t="s">
        <v>424</v>
      </c>
      <c r="QQS85" s="59">
        <v>129918</v>
      </c>
      <c r="QQT85" s="59">
        <v>9</v>
      </c>
      <c r="QQU85" s="59">
        <v>44391</v>
      </c>
      <c r="QQV85" s="59" t="s">
        <v>422</v>
      </c>
      <c r="QQW85" s="59" t="s">
        <v>423</v>
      </c>
      <c r="QQX85" s="59" t="s">
        <v>424</v>
      </c>
      <c r="QRA85" s="59">
        <v>129918</v>
      </c>
      <c r="QRB85" s="59">
        <v>9</v>
      </c>
      <c r="QRC85" s="59">
        <v>44391</v>
      </c>
      <c r="QRD85" s="59" t="s">
        <v>422</v>
      </c>
      <c r="QRE85" s="59" t="s">
        <v>423</v>
      </c>
      <c r="QRF85" s="59" t="s">
        <v>424</v>
      </c>
      <c r="QRI85" s="59">
        <v>129918</v>
      </c>
      <c r="QRJ85" s="59">
        <v>9</v>
      </c>
      <c r="QRK85" s="59">
        <v>44391</v>
      </c>
      <c r="QRL85" s="59" t="s">
        <v>422</v>
      </c>
      <c r="QRM85" s="59" t="s">
        <v>423</v>
      </c>
      <c r="QRN85" s="59" t="s">
        <v>424</v>
      </c>
      <c r="QRQ85" s="59">
        <v>129918</v>
      </c>
      <c r="QRR85" s="59">
        <v>9</v>
      </c>
      <c r="QRS85" s="59">
        <v>44391</v>
      </c>
      <c r="QRT85" s="59" t="s">
        <v>422</v>
      </c>
      <c r="QRU85" s="59" t="s">
        <v>423</v>
      </c>
      <c r="QRV85" s="59" t="s">
        <v>424</v>
      </c>
      <c r="QRY85" s="59">
        <v>129918</v>
      </c>
      <c r="QRZ85" s="59">
        <v>9</v>
      </c>
      <c r="QSA85" s="59">
        <v>44391</v>
      </c>
      <c r="QSB85" s="59" t="s">
        <v>422</v>
      </c>
      <c r="QSC85" s="59" t="s">
        <v>423</v>
      </c>
      <c r="QSD85" s="59" t="s">
        <v>424</v>
      </c>
      <c r="QSG85" s="59">
        <v>129918</v>
      </c>
      <c r="QSH85" s="59">
        <v>9</v>
      </c>
      <c r="QSI85" s="59">
        <v>44391</v>
      </c>
      <c r="QSJ85" s="59" t="s">
        <v>422</v>
      </c>
      <c r="QSK85" s="59" t="s">
        <v>423</v>
      </c>
      <c r="QSL85" s="59" t="s">
        <v>424</v>
      </c>
      <c r="QSO85" s="59">
        <v>129918</v>
      </c>
      <c r="QSP85" s="59">
        <v>9</v>
      </c>
      <c r="QSQ85" s="59">
        <v>44391</v>
      </c>
      <c r="QSR85" s="59" t="s">
        <v>422</v>
      </c>
      <c r="QSS85" s="59" t="s">
        <v>423</v>
      </c>
      <c r="QST85" s="59" t="s">
        <v>424</v>
      </c>
      <c r="QSW85" s="59">
        <v>129918</v>
      </c>
      <c r="QSX85" s="59">
        <v>9</v>
      </c>
      <c r="QSY85" s="59">
        <v>44391</v>
      </c>
      <c r="QSZ85" s="59" t="s">
        <v>422</v>
      </c>
      <c r="QTA85" s="59" t="s">
        <v>423</v>
      </c>
      <c r="QTB85" s="59" t="s">
        <v>424</v>
      </c>
      <c r="QTE85" s="59">
        <v>129918</v>
      </c>
      <c r="QTF85" s="59">
        <v>9</v>
      </c>
      <c r="QTG85" s="59">
        <v>44391</v>
      </c>
      <c r="QTH85" s="59" t="s">
        <v>422</v>
      </c>
      <c r="QTI85" s="59" t="s">
        <v>423</v>
      </c>
      <c r="QTJ85" s="59" t="s">
        <v>424</v>
      </c>
      <c r="QTM85" s="59">
        <v>129918</v>
      </c>
      <c r="QTN85" s="59">
        <v>9</v>
      </c>
      <c r="QTO85" s="59">
        <v>44391</v>
      </c>
      <c r="QTP85" s="59" t="s">
        <v>422</v>
      </c>
      <c r="QTQ85" s="59" t="s">
        <v>423</v>
      </c>
      <c r="QTR85" s="59" t="s">
        <v>424</v>
      </c>
      <c r="QTU85" s="59">
        <v>129918</v>
      </c>
      <c r="QTV85" s="59">
        <v>9</v>
      </c>
      <c r="QTW85" s="59">
        <v>44391</v>
      </c>
      <c r="QTX85" s="59" t="s">
        <v>422</v>
      </c>
      <c r="QTY85" s="59" t="s">
        <v>423</v>
      </c>
      <c r="QTZ85" s="59" t="s">
        <v>424</v>
      </c>
      <c r="QUC85" s="59">
        <v>129918</v>
      </c>
      <c r="QUD85" s="59">
        <v>9</v>
      </c>
      <c r="QUE85" s="59">
        <v>44391</v>
      </c>
      <c r="QUF85" s="59" t="s">
        <v>422</v>
      </c>
      <c r="QUG85" s="59" t="s">
        <v>423</v>
      </c>
      <c r="QUH85" s="59" t="s">
        <v>424</v>
      </c>
      <c r="QUK85" s="59">
        <v>129918</v>
      </c>
      <c r="QUL85" s="59">
        <v>9</v>
      </c>
      <c r="QUM85" s="59">
        <v>44391</v>
      </c>
      <c r="QUN85" s="59" t="s">
        <v>422</v>
      </c>
      <c r="QUO85" s="59" t="s">
        <v>423</v>
      </c>
      <c r="QUP85" s="59" t="s">
        <v>424</v>
      </c>
      <c r="QUS85" s="59">
        <v>129918</v>
      </c>
      <c r="QUT85" s="59">
        <v>9</v>
      </c>
      <c r="QUU85" s="59">
        <v>44391</v>
      </c>
      <c r="QUV85" s="59" t="s">
        <v>422</v>
      </c>
      <c r="QUW85" s="59" t="s">
        <v>423</v>
      </c>
      <c r="QUX85" s="59" t="s">
        <v>424</v>
      </c>
      <c r="QVA85" s="59">
        <v>129918</v>
      </c>
      <c r="QVB85" s="59">
        <v>9</v>
      </c>
      <c r="QVC85" s="59">
        <v>44391</v>
      </c>
      <c r="QVD85" s="59" t="s">
        <v>422</v>
      </c>
      <c r="QVE85" s="59" t="s">
        <v>423</v>
      </c>
      <c r="QVF85" s="59" t="s">
        <v>424</v>
      </c>
      <c r="QVI85" s="59">
        <v>129918</v>
      </c>
      <c r="QVJ85" s="59">
        <v>9</v>
      </c>
      <c r="QVK85" s="59">
        <v>44391</v>
      </c>
      <c r="QVL85" s="59" t="s">
        <v>422</v>
      </c>
      <c r="QVM85" s="59" t="s">
        <v>423</v>
      </c>
      <c r="QVN85" s="59" t="s">
        <v>424</v>
      </c>
      <c r="QVQ85" s="59">
        <v>129918</v>
      </c>
      <c r="QVR85" s="59">
        <v>9</v>
      </c>
      <c r="QVS85" s="59">
        <v>44391</v>
      </c>
      <c r="QVT85" s="59" t="s">
        <v>422</v>
      </c>
      <c r="QVU85" s="59" t="s">
        <v>423</v>
      </c>
      <c r="QVV85" s="59" t="s">
        <v>424</v>
      </c>
      <c r="QVY85" s="59">
        <v>129918</v>
      </c>
      <c r="QVZ85" s="59">
        <v>9</v>
      </c>
      <c r="QWA85" s="59">
        <v>44391</v>
      </c>
      <c r="QWB85" s="59" t="s">
        <v>422</v>
      </c>
      <c r="QWC85" s="59" t="s">
        <v>423</v>
      </c>
      <c r="QWD85" s="59" t="s">
        <v>424</v>
      </c>
      <c r="QWG85" s="59">
        <v>129918</v>
      </c>
      <c r="QWH85" s="59">
        <v>9</v>
      </c>
      <c r="QWI85" s="59">
        <v>44391</v>
      </c>
      <c r="QWJ85" s="59" t="s">
        <v>422</v>
      </c>
      <c r="QWK85" s="59" t="s">
        <v>423</v>
      </c>
      <c r="QWL85" s="59" t="s">
        <v>424</v>
      </c>
      <c r="QWO85" s="59">
        <v>129918</v>
      </c>
      <c r="QWP85" s="59">
        <v>9</v>
      </c>
      <c r="QWQ85" s="59">
        <v>44391</v>
      </c>
      <c r="QWR85" s="59" t="s">
        <v>422</v>
      </c>
      <c r="QWS85" s="59" t="s">
        <v>423</v>
      </c>
      <c r="QWT85" s="59" t="s">
        <v>424</v>
      </c>
      <c r="QWW85" s="59">
        <v>129918</v>
      </c>
      <c r="QWX85" s="59">
        <v>9</v>
      </c>
      <c r="QWY85" s="59">
        <v>44391</v>
      </c>
      <c r="QWZ85" s="59" t="s">
        <v>422</v>
      </c>
      <c r="QXA85" s="59" t="s">
        <v>423</v>
      </c>
      <c r="QXB85" s="59" t="s">
        <v>424</v>
      </c>
      <c r="QXE85" s="59">
        <v>129918</v>
      </c>
      <c r="QXF85" s="59">
        <v>9</v>
      </c>
      <c r="QXG85" s="59">
        <v>44391</v>
      </c>
      <c r="QXH85" s="59" t="s">
        <v>422</v>
      </c>
      <c r="QXI85" s="59" t="s">
        <v>423</v>
      </c>
      <c r="QXJ85" s="59" t="s">
        <v>424</v>
      </c>
      <c r="QXM85" s="59">
        <v>129918</v>
      </c>
      <c r="QXN85" s="59">
        <v>9</v>
      </c>
      <c r="QXO85" s="59">
        <v>44391</v>
      </c>
      <c r="QXP85" s="59" t="s">
        <v>422</v>
      </c>
      <c r="QXQ85" s="59" t="s">
        <v>423</v>
      </c>
      <c r="QXR85" s="59" t="s">
        <v>424</v>
      </c>
      <c r="QXU85" s="59">
        <v>129918</v>
      </c>
      <c r="QXV85" s="59">
        <v>9</v>
      </c>
      <c r="QXW85" s="59">
        <v>44391</v>
      </c>
      <c r="QXX85" s="59" t="s">
        <v>422</v>
      </c>
      <c r="QXY85" s="59" t="s">
        <v>423</v>
      </c>
      <c r="QXZ85" s="59" t="s">
        <v>424</v>
      </c>
      <c r="QYC85" s="59">
        <v>129918</v>
      </c>
      <c r="QYD85" s="59">
        <v>9</v>
      </c>
      <c r="QYE85" s="59">
        <v>44391</v>
      </c>
      <c r="QYF85" s="59" t="s">
        <v>422</v>
      </c>
      <c r="QYG85" s="59" t="s">
        <v>423</v>
      </c>
      <c r="QYH85" s="59" t="s">
        <v>424</v>
      </c>
      <c r="QYK85" s="59">
        <v>129918</v>
      </c>
      <c r="QYL85" s="59">
        <v>9</v>
      </c>
      <c r="QYM85" s="59">
        <v>44391</v>
      </c>
      <c r="QYN85" s="59" t="s">
        <v>422</v>
      </c>
      <c r="QYO85" s="59" t="s">
        <v>423</v>
      </c>
      <c r="QYP85" s="59" t="s">
        <v>424</v>
      </c>
      <c r="QYS85" s="59">
        <v>129918</v>
      </c>
      <c r="QYT85" s="59">
        <v>9</v>
      </c>
      <c r="QYU85" s="59">
        <v>44391</v>
      </c>
      <c r="QYV85" s="59" t="s">
        <v>422</v>
      </c>
      <c r="QYW85" s="59" t="s">
        <v>423</v>
      </c>
      <c r="QYX85" s="59" t="s">
        <v>424</v>
      </c>
      <c r="QZA85" s="59">
        <v>129918</v>
      </c>
      <c r="QZB85" s="59">
        <v>9</v>
      </c>
      <c r="QZC85" s="59">
        <v>44391</v>
      </c>
      <c r="QZD85" s="59" t="s">
        <v>422</v>
      </c>
      <c r="QZE85" s="59" t="s">
        <v>423</v>
      </c>
      <c r="QZF85" s="59" t="s">
        <v>424</v>
      </c>
      <c r="QZI85" s="59">
        <v>129918</v>
      </c>
      <c r="QZJ85" s="59">
        <v>9</v>
      </c>
      <c r="QZK85" s="59">
        <v>44391</v>
      </c>
      <c r="QZL85" s="59" t="s">
        <v>422</v>
      </c>
      <c r="QZM85" s="59" t="s">
        <v>423</v>
      </c>
      <c r="QZN85" s="59" t="s">
        <v>424</v>
      </c>
      <c r="QZQ85" s="59">
        <v>129918</v>
      </c>
      <c r="QZR85" s="59">
        <v>9</v>
      </c>
      <c r="QZS85" s="59">
        <v>44391</v>
      </c>
      <c r="QZT85" s="59" t="s">
        <v>422</v>
      </c>
      <c r="QZU85" s="59" t="s">
        <v>423</v>
      </c>
      <c r="QZV85" s="59" t="s">
        <v>424</v>
      </c>
      <c r="QZY85" s="59">
        <v>129918</v>
      </c>
      <c r="QZZ85" s="59">
        <v>9</v>
      </c>
      <c r="RAA85" s="59">
        <v>44391</v>
      </c>
      <c r="RAB85" s="59" t="s">
        <v>422</v>
      </c>
      <c r="RAC85" s="59" t="s">
        <v>423</v>
      </c>
      <c r="RAD85" s="59" t="s">
        <v>424</v>
      </c>
      <c r="RAG85" s="59">
        <v>129918</v>
      </c>
      <c r="RAH85" s="59">
        <v>9</v>
      </c>
      <c r="RAI85" s="59">
        <v>44391</v>
      </c>
      <c r="RAJ85" s="59" t="s">
        <v>422</v>
      </c>
      <c r="RAK85" s="59" t="s">
        <v>423</v>
      </c>
      <c r="RAL85" s="59" t="s">
        <v>424</v>
      </c>
      <c r="RAO85" s="59">
        <v>129918</v>
      </c>
      <c r="RAP85" s="59">
        <v>9</v>
      </c>
      <c r="RAQ85" s="59">
        <v>44391</v>
      </c>
      <c r="RAR85" s="59" t="s">
        <v>422</v>
      </c>
      <c r="RAS85" s="59" t="s">
        <v>423</v>
      </c>
      <c r="RAT85" s="59" t="s">
        <v>424</v>
      </c>
      <c r="RAW85" s="59">
        <v>129918</v>
      </c>
      <c r="RAX85" s="59">
        <v>9</v>
      </c>
      <c r="RAY85" s="59">
        <v>44391</v>
      </c>
      <c r="RAZ85" s="59" t="s">
        <v>422</v>
      </c>
      <c r="RBA85" s="59" t="s">
        <v>423</v>
      </c>
      <c r="RBB85" s="59" t="s">
        <v>424</v>
      </c>
      <c r="RBE85" s="59">
        <v>129918</v>
      </c>
      <c r="RBF85" s="59">
        <v>9</v>
      </c>
      <c r="RBG85" s="59">
        <v>44391</v>
      </c>
      <c r="RBH85" s="59" t="s">
        <v>422</v>
      </c>
      <c r="RBI85" s="59" t="s">
        <v>423</v>
      </c>
      <c r="RBJ85" s="59" t="s">
        <v>424</v>
      </c>
      <c r="RBM85" s="59">
        <v>129918</v>
      </c>
      <c r="RBN85" s="59">
        <v>9</v>
      </c>
      <c r="RBO85" s="59">
        <v>44391</v>
      </c>
      <c r="RBP85" s="59" t="s">
        <v>422</v>
      </c>
      <c r="RBQ85" s="59" t="s">
        <v>423</v>
      </c>
      <c r="RBR85" s="59" t="s">
        <v>424</v>
      </c>
      <c r="RBU85" s="59">
        <v>129918</v>
      </c>
      <c r="RBV85" s="59">
        <v>9</v>
      </c>
      <c r="RBW85" s="59">
        <v>44391</v>
      </c>
      <c r="RBX85" s="59" t="s">
        <v>422</v>
      </c>
      <c r="RBY85" s="59" t="s">
        <v>423</v>
      </c>
      <c r="RBZ85" s="59" t="s">
        <v>424</v>
      </c>
      <c r="RCC85" s="59">
        <v>129918</v>
      </c>
      <c r="RCD85" s="59">
        <v>9</v>
      </c>
      <c r="RCE85" s="59">
        <v>44391</v>
      </c>
      <c r="RCF85" s="59" t="s">
        <v>422</v>
      </c>
      <c r="RCG85" s="59" t="s">
        <v>423</v>
      </c>
      <c r="RCH85" s="59" t="s">
        <v>424</v>
      </c>
      <c r="RCK85" s="59">
        <v>129918</v>
      </c>
      <c r="RCL85" s="59">
        <v>9</v>
      </c>
      <c r="RCM85" s="59">
        <v>44391</v>
      </c>
      <c r="RCN85" s="59" t="s">
        <v>422</v>
      </c>
      <c r="RCO85" s="59" t="s">
        <v>423</v>
      </c>
      <c r="RCP85" s="59" t="s">
        <v>424</v>
      </c>
      <c r="RCS85" s="59">
        <v>129918</v>
      </c>
      <c r="RCT85" s="59">
        <v>9</v>
      </c>
      <c r="RCU85" s="59">
        <v>44391</v>
      </c>
      <c r="RCV85" s="59" t="s">
        <v>422</v>
      </c>
      <c r="RCW85" s="59" t="s">
        <v>423</v>
      </c>
      <c r="RCX85" s="59" t="s">
        <v>424</v>
      </c>
      <c r="RDA85" s="59">
        <v>129918</v>
      </c>
      <c r="RDB85" s="59">
        <v>9</v>
      </c>
      <c r="RDC85" s="59">
        <v>44391</v>
      </c>
      <c r="RDD85" s="59" t="s">
        <v>422</v>
      </c>
      <c r="RDE85" s="59" t="s">
        <v>423</v>
      </c>
      <c r="RDF85" s="59" t="s">
        <v>424</v>
      </c>
      <c r="RDI85" s="59">
        <v>129918</v>
      </c>
      <c r="RDJ85" s="59">
        <v>9</v>
      </c>
      <c r="RDK85" s="59">
        <v>44391</v>
      </c>
      <c r="RDL85" s="59" t="s">
        <v>422</v>
      </c>
      <c r="RDM85" s="59" t="s">
        <v>423</v>
      </c>
      <c r="RDN85" s="59" t="s">
        <v>424</v>
      </c>
      <c r="RDQ85" s="59">
        <v>129918</v>
      </c>
      <c r="RDR85" s="59">
        <v>9</v>
      </c>
      <c r="RDS85" s="59">
        <v>44391</v>
      </c>
      <c r="RDT85" s="59" t="s">
        <v>422</v>
      </c>
      <c r="RDU85" s="59" t="s">
        <v>423</v>
      </c>
      <c r="RDV85" s="59" t="s">
        <v>424</v>
      </c>
      <c r="RDY85" s="59">
        <v>129918</v>
      </c>
      <c r="RDZ85" s="59">
        <v>9</v>
      </c>
      <c r="REA85" s="59">
        <v>44391</v>
      </c>
      <c r="REB85" s="59" t="s">
        <v>422</v>
      </c>
      <c r="REC85" s="59" t="s">
        <v>423</v>
      </c>
      <c r="RED85" s="59" t="s">
        <v>424</v>
      </c>
      <c r="REG85" s="59">
        <v>129918</v>
      </c>
      <c r="REH85" s="59">
        <v>9</v>
      </c>
      <c r="REI85" s="59">
        <v>44391</v>
      </c>
      <c r="REJ85" s="59" t="s">
        <v>422</v>
      </c>
      <c r="REK85" s="59" t="s">
        <v>423</v>
      </c>
      <c r="REL85" s="59" t="s">
        <v>424</v>
      </c>
      <c r="REO85" s="59">
        <v>129918</v>
      </c>
      <c r="REP85" s="59">
        <v>9</v>
      </c>
      <c r="REQ85" s="59">
        <v>44391</v>
      </c>
      <c r="RER85" s="59" t="s">
        <v>422</v>
      </c>
      <c r="RES85" s="59" t="s">
        <v>423</v>
      </c>
      <c r="RET85" s="59" t="s">
        <v>424</v>
      </c>
      <c r="REW85" s="59">
        <v>129918</v>
      </c>
      <c r="REX85" s="59">
        <v>9</v>
      </c>
      <c r="REY85" s="59">
        <v>44391</v>
      </c>
      <c r="REZ85" s="59" t="s">
        <v>422</v>
      </c>
      <c r="RFA85" s="59" t="s">
        <v>423</v>
      </c>
      <c r="RFB85" s="59" t="s">
        <v>424</v>
      </c>
      <c r="RFE85" s="59">
        <v>129918</v>
      </c>
      <c r="RFF85" s="59">
        <v>9</v>
      </c>
      <c r="RFG85" s="59">
        <v>44391</v>
      </c>
      <c r="RFH85" s="59" t="s">
        <v>422</v>
      </c>
      <c r="RFI85" s="59" t="s">
        <v>423</v>
      </c>
      <c r="RFJ85" s="59" t="s">
        <v>424</v>
      </c>
      <c r="RFM85" s="59">
        <v>129918</v>
      </c>
      <c r="RFN85" s="59">
        <v>9</v>
      </c>
      <c r="RFO85" s="59">
        <v>44391</v>
      </c>
      <c r="RFP85" s="59" t="s">
        <v>422</v>
      </c>
      <c r="RFQ85" s="59" t="s">
        <v>423</v>
      </c>
      <c r="RFR85" s="59" t="s">
        <v>424</v>
      </c>
      <c r="RFU85" s="59">
        <v>129918</v>
      </c>
      <c r="RFV85" s="59">
        <v>9</v>
      </c>
      <c r="RFW85" s="59">
        <v>44391</v>
      </c>
      <c r="RFX85" s="59" t="s">
        <v>422</v>
      </c>
      <c r="RFY85" s="59" t="s">
        <v>423</v>
      </c>
      <c r="RFZ85" s="59" t="s">
        <v>424</v>
      </c>
      <c r="RGC85" s="59">
        <v>129918</v>
      </c>
      <c r="RGD85" s="59">
        <v>9</v>
      </c>
      <c r="RGE85" s="59">
        <v>44391</v>
      </c>
      <c r="RGF85" s="59" t="s">
        <v>422</v>
      </c>
      <c r="RGG85" s="59" t="s">
        <v>423</v>
      </c>
      <c r="RGH85" s="59" t="s">
        <v>424</v>
      </c>
      <c r="RGK85" s="59">
        <v>129918</v>
      </c>
      <c r="RGL85" s="59">
        <v>9</v>
      </c>
      <c r="RGM85" s="59">
        <v>44391</v>
      </c>
      <c r="RGN85" s="59" t="s">
        <v>422</v>
      </c>
      <c r="RGO85" s="59" t="s">
        <v>423</v>
      </c>
      <c r="RGP85" s="59" t="s">
        <v>424</v>
      </c>
      <c r="RGS85" s="59">
        <v>129918</v>
      </c>
      <c r="RGT85" s="59">
        <v>9</v>
      </c>
      <c r="RGU85" s="59">
        <v>44391</v>
      </c>
      <c r="RGV85" s="59" t="s">
        <v>422</v>
      </c>
      <c r="RGW85" s="59" t="s">
        <v>423</v>
      </c>
      <c r="RGX85" s="59" t="s">
        <v>424</v>
      </c>
      <c r="RHA85" s="59">
        <v>129918</v>
      </c>
      <c r="RHB85" s="59">
        <v>9</v>
      </c>
      <c r="RHC85" s="59">
        <v>44391</v>
      </c>
      <c r="RHD85" s="59" t="s">
        <v>422</v>
      </c>
      <c r="RHE85" s="59" t="s">
        <v>423</v>
      </c>
      <c r="RHF85" s="59" t="s">
        <v>424</v>
      </c>
      <c r="RHI85" s="59">
        <v>129918</v>
      </c>
      <c r="RHJ85" s="59">
        <v>9</v>
      </c>
      <c r="RHK85" s="59">
        <v>44391</v>
      </c>
      <c r="RHL85" s="59" t="s">
        <v>422</v>
      </c>
      <c r="RHM85" s="59" t="s">
        <v>423</v>
      </c>
      <c r="RHN85" s="59" t="s">
        <v>424</v>
      </c>
      <c r="RHQ85" s="59">
        <v>129918</v>
      </c>
      <c r="RHR85" s="59">
        <v>9</v>
      </c>
      <c r="RHS85" s="59">
        <v>44391</v>
      </c>
      <c r="RHT85" s="59" t="s">
        <v>422</v>
      </c>
      <c r="RHU85" s="59" t="s">
        <v>423</v>
      </c>
      <c r="RHV85" s="59" t="s">
        <v>424</v>
      </c>
      <c r="RHY85" s="59">
        <v>129918</v>
      </c>
      <c r="RHZ85" s="59">
        <v>9</v>
      </c>
      <c r="RIA85" s="59">
        <v>44391</v>
      </c>
      <c r="RIB85" s="59" t="s">
        <v>422</v>
      </c>
      <c r="RIC85" s="59" t="s">
        <v>423</v>
      </c>
      <c r="RID85" s="59" t="s">
        <v>424</v>
      </c>
      <c r="RIG85" s="59">
        <v>129918</v>
      </c>
      <c r="RIH85" s="59">
        <v>9</v>
      </c>
      <c r="RII85" s="59">
        <v>44391</v>
      </c>
      <c r="RIJ85" s="59" t="s">
        <v>422</v>
      </c>
      <c r="RIK85" s="59" t="s">
        <v>423</v>
      </c>
      <c r="RIL85" s="59" t="s">
        <v>424</v>
      </c>
      <c r="RIO85" s="59">
        <v>129918</v>
      </c>
      <c r="RIP85" s="59">
        <v>9</v>
      </c>
      <c r="RIQ85" s="59">
        <v>44391</v>
      </c>
      <c r="RIR85" s="59" t="s">
        <v>422</v>
      </c>
      <c r="RIS85" s="59" t="s">
        <v>423</v>
      </c>
      <c r="RIT85" s="59" t="s">
        <v>424</v>
      </c>
      <c r="RIW85" s="59">
        <v>129918</v>
      </c>
      <c r="RIX85" s="59">
        <v>9</v>
      </c>
      <c r="RIY85" s="59">
        <v>44391</v>
      </c>
      <c r="RIZ85" s="59" t="s">
        <v>422</v>
      </c>
      <c r="RJA85" s="59" t="s">
        <v>423</v>
      </c>
      <c r="RJB85" s="59" t="s">
        <v>424</v>
      </c>
      <c r="RJE85" s="59">
        <v>129918</v>
      </c>
      <c r="RJF85" s="59">
        <v>9</v>
      </c>
      <c r="RJG85" s="59">
        <v>44391</v>
      </c>
      <c r="RJH85" s="59" t="s">
        <v>422</v>
      </c>
      <c r="RJI85" s="59" t="s">
        <v>423</v>
      </c>
      <c r="RJJ85" s="59" t="s">
        <v>424</v>
      </c>
      <c r="RJM85" s="59">
        <v>129918</v>
      </c>
      <c r="RJN85" s="59">
        <v>9</v>
      </c>
      <c r="RJO85" s="59">
        <v>44391</v>
      </c>
      <c r="RJP85" s="59" t="s">
        <v>422</v>
      </c>
      <c r="RJQ85" s="59" t="s">
        <v>423</v>
      </c>
      <c r="RJR85" s="59" t="s">
        <v>424</v>
      </c>
      <c r="RJU85" s="59">
        <v>129918</v>
      </c>
      <c r="RJV85" s="59">
        <v>9</v>
      </c>
      <c r="RJW85" s="59">
        <v>44391</v>
      </c>
      <c r="RJX85" s="59" t="s">
        <v>422</v>
      </c>
      <c r="RJY85" s="59" t="s">
        <v>423</v>
      </c>
      <c r="RJZ85" s="59" t="s">
        <v>424</v>
      </c>
      <c r="RKC85" s="59">
        <v>129918</v>
      </c>
      <c r="RKD85" s="59">
        <v>9</v>
      </c>
      <c r="RKE85" s="59">
        <v>44391</v>
      </c>
      <c r="RKF85" s="59" t="s">
        <v>422</v>
      </c>
      <c r="RKG85" s="59" t="s">
        <v>423</v>
      </c>
      <c r="RKH85" s="59" t="s">
        <v>424</v>
      </c>
      <c r="RKK85" s="59">
        <v>129918</v>
      </c>
      <c r="RKL85" s="59">
        <v>9</v>
      </c>
      <c r="RKM85" s="59">
        <v>44391</v>
      </c>
      <c r="RKN85" s="59" t="s">
        <v>422</v>
      </c>
      <c r="RKO85" s="59" t="s">
        <v>423</v>
      </c>
      <c r="RKP85" s="59" t="s">
        <v>424</v>
      </c>
      <c r="RKS85" s="59">
        <v>129918</v>
      </c>
      <c r="RKT85" s="59">
        <v>9</v>
      </c>
      <c r="RKU85" s="59">
        <v>44391</v>
      </c>
      <c r="RKV85" s="59" t="s">
        <v>422</v>
      </c>
      <c r="RKW85" s="59" t="s">
        <v>423</v>
      </c>
      <c r="RKX85" s="59" t="s">
        <v>424</v>
      </c>
      <c r="RLA85" s="59">
        <v>129918</v>
      </c>
      <c r="RLB85" s="59">
        <v>9</v>
      </c>
      <c r="RLC85" s="59">
        <v>44391</v>
      </c>
      <c r="RLD85" s="59" t="s">
        <v>422</v>
      </c>
      <c r="RLE85" s="59" t="s">
        <v>423</v>
      </c>
      <c r="RLF85" s="59" t="s">
        <v>424</v>
      </c>
      <c r="RLI85" s="59">
        <v>129918</v>
      </c>
      <c r="RLJ85" s="59">
        <v>9</v>
      </c>
      <c r="RLK85" s="59">
        <v>44391</v>
      </c>
      <c r="RLL85" s="59" t="s">
        <v>422</v>
      </c>
      <c r="RLM85" s="59" t="s">
        <v>423</v>
      </c>
      <c r="RLN85" s="59" t="s">
        <v>424</v>
      </c>
      <c r="RLQ85" s="59">
        <v>129918</v>
      </c>
      <c r="RLR85" s="59">
        <v>9</v>
      </c>
      <c r="RLS85" s="59">
        <v>44391</v>
      </c>
      <c r="RLT85" s="59" t="s">
        <v>422</v>
      </c>
      <c r="RLU85" s="59" t="s">
        <v>423</v>
      </c>
      <c r="RLV85" s="59" t="s">
        <v>424</v>
      </c>
      <c r="RLY85" s="59">
        <v>129918</v>
      </c>
      <c r="RLZ85" s="59">
        <v>9</v>
      </c>
      <c r="RMA85" s="59">
        <v>44391</v>
      </c>
      <c r="RMB85" s="59" t="s">
        <v>422</v>
      </c>
      <c r="RMC85" s="59" t="s">
        <v>423</v>
      </c>
      <c r="RMD85" s="59" t="s">
        <v>424</v>
      </c>
      <c r="RMG85" s="59">
        <v>129918</v>
      </c>
      <c r="RMH85" s="59">
        <v>9</v>
      </c>
      <c r="RMI85" s="59">
        <v>44391</v>
      </c>
      <c r="RMJ85" s="59" t="s">
        <v>422</v>
      </c>
      <c r="RMK85" s="59" t="s">
        <v>423</v>
      </c>
      <c r="RML85" s="59" t="s">
        <v>424</v>
      </c>
      <c r="RMO85" s="59">
        <v>129918</v>
      </c>
      <c r="RMP85" s="59">
        <v>9</v>
      </c>
      <c r="RMQ85" s="59">
        <v>44391</v>
      </c>
      <c r="RMR85" s="59" t="s">
        <v>422</v>
      </c>
      <c r="RMS85" s="59" t="s">
        <v>423</v>
      </c>
      <c r="RMT85" s="59" t="s">
        <v>424</v>
      </c>
      <c r="RMW85" s="59">
        <v>129918</v>
      </c>
      <c r="RMX85" s="59">
        <v>9</v>
      </c>
      <c r="RMY85" s="59">
        <v>44391</v>
      </c>
      <c r="RMZ85" s="59" t="s">
        <v>422</v>
      </c>
      <c r="RNA85" s="59" t="s">
        <v>423</v>
      </c>
      <c r="RNB85" s="59" t="s">
        <v>424</v>
      </c>
      <c r="RNE85" s="59">
        <v>129918</v>
      </c>
      <c r="RNF85" s="59">
        <v>9</v>
      </c>
      <c r="RNG85" s="59">
        <v>44391</v>
      </c>
      <c r="RNH85" s="59" t="s">
        <v>422</v>
      </c>
      <c r="RNI85" s="59" t="s">
        <v>423</v>
      </c>
      <c r="RNJ85" s="59" t="s">
        <v>424</v>
      </c>
      <c r="RNM85" s="59">
        <v>129918</v>
      </c>
      <c r="RNN85" s="59">
        <v>9</v>
      </c>
      <c r="RNO85" s="59">
        <v>44391</v>
      </c>
      <c r="RNP85" s="59" t="s">
        <v>422</v>
      </c>
      <c r="RNQ85" s="59" t="s">
        <v>423</v>
      </c>
      <c r="RNR85" s="59" t="s">
        <v>424</v>
      </c>
      <c r="RNU85" s="59">
        <v>129918</v>
      </c>
      <c r="RNV85" s="59">
        <v>9</v>
      </c>
      <c r="RNW85" s="59">
        <v>44391</v>
      </c>
      <c r="RNX85" s="59" t="s">
        <v>422</v>
      </c>
      <c r="RNY85" s="59" t="s">
        <v>423</v>
      </c>
      <c r="RNZ85" s="59" t="s">
        <v>424</v>
      </c>
      <c r="ROC85" s="59">
        <v>129918</v>
      </c>
      <c r="ROD85" s="59">
        <v>9</v>
      </c>
      <c r="ROE85" s="59">
        <v>44391</v>
      </c>
      <c r="ROF85" s="59" t="s">
        <v>422</v>
      </c>
      <c r="ROG85" s="59" t="s">
        <v>423</v>
      </c>
      <c r="ROH85" s="59" t="s">
        <v>424</v>
      </c>
      <c r="ROK85" s="59">
        <v>129918</v>
      </c>
      <c r="ROL85" s="59">
        <v>9</v>
      </c>
      <c r="ROM85" s="59">
        <v>44391</v>
      </c>
      <c r="RON85" s="59" t="s">
        <v>422</v>
      </c>
      <c r="ROO85" s="59" t="s">
        <v>423</v>
      </c>
      <c r="ROP85" s="59" t="s">
        <v>424</v>
      </c>
      <c r="ROS85" s="59">
        <v>129918</v>
      </c>
      <c r="ROT85" s="59">
        <v>9</v>
      </c>
      <c r="ROU85" s="59">
        <v>44391</v>
      </c>
      <c r="ROV85" s="59" t="s">
        <v>422</v>
      </c>
      <c r="ROW85" s="59" t="s">
        <v>423</v>
      </c>
      <c r="ROX85" s="59" t="s">
        <v>424</v>
      </c>
      <c r="RPA85" s="59">
        <v>129918</v>
      </c>
      <c r="RPB85" s="59">
        <v>9</v>
      </c>
      <c r="RPC85" s="59">
        <v>44391</v>
      </c>
      <c r="RPD85" s="59" t="s">
        <v>422</v>
      </c>
      <c r="RPE85" s="59" t="s">
        <v>423</v>
      </c>
      <c r="RPF85" s="59" t="s">
        <v>424</v>
      </c>
      <c r="RPI85" s="59">
        <v>129918</v>
      </c>
      <c r="RPJ85" s="59">
        <v>9</v>
      </c>
      <c r="RPK85" s="59">
        <v>44391</v>
      </c>
      <c r="RPL85" s="59" t="s">
        <v>422</v>
      </c>
      <c r="RPM85" s="59" t="s">
        <v>423</v>
      </c>
      <c r="RPN85" s="59" t="s">
        <v>424</v>
      </c>
      <c r="RPQ85" s="59">
        <v>129918</v>
      </c>
      <c r="RPR85" s="59">
        <v>9</v>
      </c>
      <c r="RPS85" s="59">
        <v>44391</v>
      </c>
      <c r="RPT85" s="59" t="s">
        <v>422</v>
      </c>
      <c r="RPU85" s="59" t="s">
        <v>423</v>
      </c>
      <c r="RPV85" s="59" t="s">
        <v>424</v>
      </c>
      <c r="RPY85" s="59">
        <v>129918</v>
      </c>
      <c r="RPZ85" s="59">
        <v>9</v>
      </c>
      <c r="RQA85" s="59">
        <v>44391</v>
      </c>
      <c r="RQB85" s="59" t="s">
        <v>422</v>
      </c>
      <c r="RQC85" s="59" t="s">
        <v>423</v>
      </c>
      <c r="RQD85" s="59" t="s">
        <v>424</v>
      </c>
      <c r="RQG85" s="59">
        <v>129918</v>
      </c>
      <c r="RQH85" s="59">
        <v>9</v>
      </c>
      <c r="RQI85" s="59">
        <v>44391</v>
      </c>
      <c r="RQJ85" s="59" t="s">
        <v>422</v>
      </c>
      <c r="RQK85" s="59" t="s">
        <v>423</v>
      </c>
      <c r="RQL85" s="59" t="s">
        <v>424</v>
      </c>
      <c r="RQO85" s="59">
        <v>129918</v>
      </c>
      <c r="RQP85" s="59">
        <v>9</v>
      </c>
      <c r="RQQ85" s="59">
        <v>44391</v>
      </c>
      <c r="RQR85" s="59" t="s">
        <v>422</v>
      </c>
      <c r="RQS85" s="59" t="s">
        <v>423</v>
      </c>
      <c r="RQT85" s="59" t="s">
        <v>424</v>
      </c>
      <c r="RQW85" s="59">
        <v>129918</v>
      </c>
      <c r="RQX85" s="59">
        <v>9</v>
      </c>
      <c r="RQY85" s="59">
        <v>44391</v>
      </c>
      <c r="RQZ85" s="59" t="s">
        <v>422</v>
      </c>
      <c r="RRA85" s="59" t="s">
        <v>423</v>
      </c>
      <c r="RRB85" s="59" t="s">
        <v>424</v>
      </c>
      <c r="RRE85" s="59">
        <v>129918</v>
      </c>
      <c r="RRF85" s="59">
        <v>9</v>
      </c>
      <c r="RRG85" s="59">
        <v>44391</v>
      </c>
      <c r="RRH85" s="59" t="s">
        <v>422</v>
      </c>
      <c r="RRI85" s="59" t="s">
        <v>423</v>
      </c>
      <c r="RRJ85" s="59" t="s">
        <v>424</v>
      </c>
      <c r="RRM85" s="59">
        <v>129918</v>
      </c>
      <c r="RRN85" s="59">
        <v>9</v>
      </c>
      <c r="RRO85" s="59">
        <v>44391</v>
      </c>
      <c r="RRP85" s="59" t="s">
        <v>422</v>
      </c>
      <c r="RRQ85" s="59" t="s">
        <v>423</v>
      </c>
      <c r="RRR85" s="59" t="s">
        <v>424</v>
      </c>
      <c r="RRU85" s="59">
        <v>129918</v>
      </c>
      <c r="RRV85" s="59">
        <v>9</v>
      </c>
      <c r="RRW85" s="59">
        <v>44391</v>
      </c>
      <c r="RRX85" s="59" t="s">
        <v>422</v>
      </c>
      <c r="RRY85" s="59" t="s">
        <v>423</v>
      </c>
      <c r="RRZ85" s="59" t="s">
        <v>424</v>
      </c>
      <c r="RSC85" s="59">
        <v>129918</v>
      </c>
      <c r="RSD85" s="59">
        <v>9</v>
      </c>
      <c r="RSE85" s="59">
        <v>44391</v>
      </c>
      <c r="RSF85" s="59" t="s">
        <v>422</v>
      </c>
      <c r="RSG85" s="59" t="s">
        <v>423</v>
      </c>
      <c r="RSH85" s="59" t="s">
        <v>424</v>
      </c>
      <c r="RSK85" s="59">
        <v>129918</v>
      </c>
      <c r="RSL85" s="59">
        <v>9</v>
      </c>
      <c r="RSM85" s="59">
        <v>44391</v>
      </c>
      <c r="RSN85" s="59" t="s">
        <v>422</v>
      </c>
      <c r="RSO85" s="59" t="s">
        <v>423</v>
      </c>
      <c r="RSP85" s="59" t="s">
        <v>424</v>
      </c>
      <c r="RSS85" s="59">
        <v>129918</v>
      </c>
      <c r="RST85" s="59">
        <v>9</v>
      </c>
      <c r="RSU85" s="59">
        <v>44391</v>
      </c>
      <c r="RSV85" s="59" t="s">
        <v>422</v>
      </c>
      <c r="RSW85" s="59" t="s">
        <v>423</v>
      </c>
      <c r="RSX85" s="59" t="s">
        <v>424</v>
      </c>
      <c r="RTA85" s="59">
        <v>129918</v>
      </c>
      <c r="RTB85" s="59">
        <v>9</v>
      </c>
      <c r="RTC85" s="59">
        <v>44391</v>
      </c>
      <c r="RTD85" s="59" t="s">
        <v>422</v>
      </c>
      <c r="RTE85" s="59" t="s">
        <v>423</v>
      </c>
      <c r="RTF85" s="59" t="s">
        <v>424</v>
      </c>
      <c r="RTI85" s="59">
        <v>129918</v>
      </c>
      <c r="RTJ85" s="59">
        <v>9</v>
      </c>
      <c r="RTK85" s="59">
        <v>44391</v>
      </c>
      <c r="RTL85" s="59" t="s">
        <v>422</v>
      </c>
      <c r="RTM85" s="59" t="s">
        <v>423</v>
      </c>
      <c r="RTN85" s="59" t="s">
        <v>424</v>
      </c>
      <c r="RTQ85" s="59">
        <v>129918</v>
      </c>
      <c r="RTR85" s="59">
        <v>9</v>
      </c>
      <c r="RTS85" s="59">
        <v>44391</v>
      </c>
      <c r="RTT85" s="59" t="s">
        <v>422</v>
      </c>
      <c r="RTU85" s="59" t="s">
        <v>423</v>
      </c>
      <c r="RTV85" s="59" t="s">
        <v>424</v>
      </c>
      <c r="RTY85" s="59">
        <v>129918</v>
      </c>
      <c r="RTZ85" s="59">
        <v>9</v>
      </c>
      <c r="RUA85" s="59">
        <v>44391</v>
      </c>
      <c r="RUB85" s="59" t="s">
        <v>422</v>
      </c>
      <c r="RUC85" s="59" t="s">
        <v>423</v>
      </c>
      <c r="RUD85" s="59" t="s">
        <v>424</v>
      </c>
      <c r="RUG85" s="59">
        <v>129918</v>
      </c>
      <c r="RUH85" s="59">
        <v>9</v>
      </c>
      <c r="RUI85" s="59">
        <v>44391</v>
      </c>
      <c r="RUJ85" s="59" t="s">
        <v>422</v>
      </c>
      <c r="RUK85" s="59" t="s">
        <v>423</v>
      </c>
      <c r="RUL85" s="59" t="s">
        <v>424</v>
      </c>
      <c r="RUO85" s="59">
        <v>129918</v>
      </c>
      <c r="RUP85" s="59">
        <v>9</v>
      </c>
      <c r="RUQ85" s="59">
        <v>44391</v>
      </c>
      <c r="RUR85" s="59" t="s">
        <v>422</v>
      </c>
      <c r="RUS85" s="59" t="s">
        <v>423</v>
      </c>
      <c r="RUT85" s="59" t="s">
        <v>424</v>
      </c>
      <c r="RUW85" s="59">
        <v>129918</v>
      </c>
      <c r="RUX85" s="59">
        <v>9</v>
      </c>
      <c r="RUY85" s="59">
        <v>44391</v>
      </c>
      <c r="RUZ85" s="59" t="s">
        <v>422</v>
      </c>
      <c r="RVA85" s="59" t="s">
        <v>423</v>
      </c>
      <c r="RVB85" s="59" t="s">
        <v>424</v>
      </c>
      <c r="RVE85" s="59">
        <v>129918</v>
      </c>
      <c r="RVF85" s="59">
        <v>9</v>
      </c>
      <c r="RVG85" s="59">
        <v>44391</v>
      </c>
      <c r="RVH85" s="59" t="s">
        <v>422</v>
      </c>
      <c r="RVI85" s="59" t="s">
        <v>423</v>
      </c>
      <c r="RVJ85" s="59" t="s">
        <v>424</v>
      </c>
      <c r="RVM85" s="59">
        <v>129918</v>
      </c>
      <c r="RVN85" s="59">
        <v>9</v>
      </c>
      <c r="RVO85" s="59">
        <v>44391</v>
      </c>
      <c r="RVP85" s="59" t="s">
        <v>422</v>
      </c>
      <c r="RVQ85" s="59" t="s">
        <v>423</v>
      </c>
      <c r="RVR85" s="59" t="s">
        <v>424</v>
      </c>
      <c r="RVU85" s="59">
        <v>129918</v>
      </c>
      <c r="RVV85" s="59">
        <v>9</v>
      </c>
      <c r="RVW85" s="59">
        <v>44391</v>
      </c>
      <c r="RVX85" s="59" t="s">
        <v>422</v>
      </c>
      <c r="RVY85" s="59" t="s">
        <v>423</v>
      </c>
      <c r="RVZ85" s="59" t="s">
        <v>424</v>
      </c>
      <c r="RWC85" s="59">
        <v>129918</v>
      </c>
      <c r="RWD85" s="59">
        <v>9</v>
      </c>
      <c r="RWE85" s="59">
        <v>44391</v>
      </c>
      <c r="RWF85" s="59" t="s">
        <v>422</v>
      </c>
      <c r="RWG85" s="59" t="s">
        <v>423</v>
      </c>
      <c r="RWH85" s="59" t="s">
        <v>424</v>
      </c>
      <c r="RWK85" s="59">
        <v>129918</v>
      </c>
      <c r="RWL85" s="59">
        <v>9</v>
      </c>
      <c r="RWM85" s="59">
        <v>44391</v>
      </c>
      <c r="RWN85" s="59" t="s">
        <v>422</v>
      </c>
      <c r="RWO85" s="59" t="s">
        <v>423</v>
      </c>
      <c r="RWP85" s="59" t="s">
        <v>424</v>
      </c>
      <c r="RWS85" s="59">
        <v>129918</v>
      </c>
      <c r="RWT85" s="59">
        <v>9</v>
      </c>
      <c r="RWU85" s="59">
        <v>44391</v>
      </c>
      <c r="RWV85" s="59" t="s">
        <v>422</v>
      </c>
      <c r="RWW85" s="59" t="s">
        <v>423</v>
      </c>
      <c r="RWX85" s="59" t="s">
        <v>424</v>
      </c>
      <c r="RXA85" s="59">
        <v>129918</v>
      </c>
      <c r="RXB85" s="59">
        <v>9</v>
      </c>
      <c r="RXC85" s="59">
        <v>44391</v>
      </c>
      <c r="RXD85" s="59" t="s">
        <v>422</v>
      </c>
      <c r="RXE85" s="59" t="s">
        <v>423</v>
      </c>
      <c r="RXF85" s="59" t="s">
        <v>424</v>
      </c>
      <c r="RXI85" s="59">
        <v>129918</v>
      </c>
      <c r="RXJ85" s="59">
        <v>9</v>
      </c>
      <c r="RXK85" s="59">
        <v>44391</v>
      </c>
      <c r="RXL85" s="59" t="s">
        <v>422</v>
      </c>
      <c r="RXM85" s="59" t="s">
        <v>423</v>
      </c>
      <c r="RXN85" s="59" t="s">
        <v>424</v>
      </c>
      <c r="RXQ85" s="59">
        <v>129918</v>
      </c>
      <c r="RXR85" s="59">
        <v>9</v>
      </c>
      <c r="RXS85" s="59">
        <v>44391</v>
      </c>
      <c r="RXT85" s="59" t="s">
        <v>422</v>
      </c>
      <c r="RXU85" s="59" t="s">
        <v>423</v>
      </c>
      <c r="RXV85" s="59" t="s">
        <v>424</v>
      </c>
      <c r="RXY85" s="59">
        <v>129918</v>
      </c>
      <c r="RXZ85" s="59">
        <v>9</v>
      </c>
      <c r="RYA85" s="59">
        <v>44391</v>
      </c>
      <c r="RYB85" s="59" t="s">
        <v>422</v>
      </c>
      <c r="RYC85" s="59" t="s">
        <v>423</v>
      </c>
      <c r="RYD85" s="59" t="s">
        <v>424</v>
      </c>
      <c r="RYG85" s="59">
        <v>129918</v>
      </c>
      <c r="RYH85" s="59">
        <v>9</v>
      </c>
      <c r="RYI85" s="59">
        <v>44391</v>
      </c>
      <c r="RYJ85" s="59" t="s">
        <v>422</v>
      </c>
      <c r="RYK85" s="59" t="s">
        <v>423</v>
      </c>
      <c r="RYL85" s="59" t="s">
        <v>424</v>
      </c>
      <c r="RYO85" s="59">
        <v>129918</v>
      </c>
      <c r="RYP85" s="59">
        <v>9</v>
      </c>
      <c r="RYQ85" s="59">
        <v>44391</v>
      </c>
      <c r="RYR85" s="59" t="s">
        <v>422</v>
      </c>
      <c r="RYS85" s="59" t="s">
        <v>423</v>
      </c>
      <c r="RYT85" s="59" t="s">
        <v>424</v>
      </c>
      <c r="RYW85" s="59">
        <v>129918</v>
      </c>
      <c r="RYX85" s="59">
        <v>9</v>
      </c>
      <c r="RYY85" s="59">
        <v>44391</v>
      </c>
      <c r="RYZ85" s="59" t="s">
        <v>422</v>
      </c>
      <c r="RZA85" s="59" t="s">
        <v>423</v>
      </c>
      <c r="RZB85" s="59" t="s">
        <v>424</v>
      </c>
      <c r="RZE85" s="59">
        <v>129918</v>
      </c>
      <c r="RZF85" s="59">
        <v>9</v>
      </c>
      <c r="RZG85" s="59">
        <v>44391</v>
      </c>
      <c r="RZH85" s="59" t="s">
        <v>422</v>
      </c>
      <c r="RZI85" s="59" t="s">
        <v>423</v>
      </c>
      <c r="RZJ85" s="59" t="s">
        <v>424</v>
      </c>
      <c r="RZM85" s="59">
        <v>129918</v>
      </c>
      <c r="RZN85" s="59">
        <v>9</v>
      </c>
      <c r="RZO85" s="59">
        <v>44391</v>
      </c>
      <c r="RZP85" s="59" t="s">
        <v>422</v>
      </c>
      <c r="RZQ85" s="59" t="s">
        <v>423</v>
      </c>
      <c r="RZR85" s="59" t="s">
        <v>424</v>
      </c>
      <c r="RZU85" s="59">
        <v>129918</v>
      </c>
      <c r="RZV85" s="59">
        <v>9</v>
      </c>
      <c r="RZW85" s="59">
        <v>44391</v>
      </c>
      <c r="RZX85" s="59" t="s">
        <v>422</v>
      </c>
      <c r="RZY85" s="59" t="s">
        <v>423</v>
      </c>
      <c r="RZZ85" s="59" t="s">
        <v>424</v>
      </c>
      <c r="SAC85" s="59">
        <v>129918</v>
      </c>
      <c r="SAD85" s="59">
        <v>9</v>
      </c>
      <c r="SAE85" s="59">
        <v>44391</v>
      </c>
      <c r="SAF85" s="59" t="s">
        <v>422</v>
      </c>
      <c r="SAG85" s="59" t="s">
        <v>423</v>
      </c>
      <c r="SAH85" s="59" t="s">
        <v>424</v>
      </c>
      <c r="SAK85" s="59">
        <v>129918</v>
      </c>
      <c r="SAL85" s="59">
        <v>9</v>
      </c>
      <c r="SAM85" s="59">
        <v>44391</v>
      </c>
      <c r="SAN85" s="59" t="s">
        <v>422</v>
      </c>
      <c r="SAO85" s="59" t="s">
        <v>423</v>
      </c>
      <c r="SAP85" s="59" t="s">
        <v>424</v>
      </c>
      <c r="SAS85" s="59">
        <v>129918</v>
      </c>
      <c r="SAT85" s="59">
        <v>9</v>
      </c>
      <c r="SAU85" s="59">
        <v>44391</v>
      </c>
      <c r="SAV85" s="59" t="s">
        <v>422</v>
      </c>
      <c r="SAW85" s="59" t="s">
        <v>423</v>
      </c>
      <c r="SAX85" s="59" t="s">
        <v>424</v>
      </c>
      <c r="SBA85" s="59">
        <v>129918</v>
      </c>
      <c r="SBB85" s="59">
        <v>9</v>
      </c>
      <c r="SBC85" s="59">
        <v>44391</v>
      </c>
      <c r="SBD85" s="59" t="s">
        <v>422</v>
      </c>
      <c r="SBE85" s="59" t="s">
        <v>423</v>
      </c>
      <c r="SBF85" s="59" t="s">
        <v>424</v>
      </c>
      <c r="SBI85" s="59">
        <v>129918</v>
      </c>
      <c r="SBJ85" s="59">
        <v>9</v>
      </c>
      <c r="SBK85" s="59">
        <v>44391</v>
      </c>
      <c r="SBL85" s="59" t="s">
        <v>422</v>
      </c>
      <c r="SBM85" s="59" t="s">
        <v>423</v>
      </c>
      <c r="SBN85" s="59" t="s">
        <v>424</v>
      </c>
      <c r="SBQ85" s="59">
        <v>129918</v>
      </c>
      <c r="SBR85" s="59">
        <v>9</v>
      </c>
      <c r="SBS85" s="59">
        <v>44391</v>
      </c>
      <c r="SBT85" s="59" t="s">
        <v>422</v>
      </c>
      <c r="SBU85" s="59" t="s">
        <v>423</v>
      </c>
      <c r="SBV85" s="59" t="s">
        <v>424</v>
      </c>
      <c r="SBY85" s="59">
        <v>129918</v>
      </c>
      <c r="SBZ85" s="59">
        <v>9</v>
      </c>
      <c r="SCA85" s="59">
        <v>44391</v>
      </c>
      <c r="SCB85" s="59" t="s">
        <v>422</v>
      </c>
      <c r="SCC85" s="59" t="s">
        <v>423</v>
      </c>
      <c r="SCD85" s="59" t="s">
        <v>424</v>
      </c>
      <c r="SCG85" s="59">
        <v>129918</v>
      </c>
      <c r="SCH85" s="59">
        <v>9</v>
      </c>
      <c r="SCI85" s="59">
        <v>44391</v>
      </c>
      <c r="SCJ85" s="59" t="s">
        <v>422</v>
      </c>
      <c r="SCK85" s="59" t="s">
        <v>423</v>
      </c>
      <c r="SCL85" s="59" t="s">
        <v>424</v>
      </c>
      <c r="SCO85" s="59">
        <v>129918</v>
      </c>
      <c r="SCP85" s="59">
        <v>9</v>
      </c>
      <c r="SCQ85" s="59">
        <v>44391</v>
      </c>
      <c r="SCR85" s="59" t="s">
        <v>422</v>
      </c>
      <c r="SCS85" s="59" t="s">
        <v>423</v>
      </c>
      <c r="SCT85" s="59" t="s">
        <v>424</v>
      </c>
      <c r="SCW85" s="59">
        <v>129918</v>
      </c>
      <c r="SCX85" s="59">
        <v>9</v>
      </c>
      <c r="SCY85" s="59">
        <v>44391</v>
      </c>
      <c r="SCZ85" s="59" t="s">
        <v>422</v>
      </c>
      <c r="SDA85" s="59" t="s">
        <v>423</v>
      </c>
      <c r="SDB85" s="59" t="s">
        <v>424</v>
      </c>
      <c r="SDE85" s="59">
        <v>129918</v>
      </c>
      <c r="SDF85" s="59">
        <v>9</v>
      </c>
      <c r="SDG85" s="59">
        <v>44391</v>
      </c>
      <c r="SDH85" s="59" t="s">
        <v>422</v>
      </c>
      <c r="SDI85" s="59" t="s">
        <v>423</v>
      </c>
      <c r="SDJ85" s="59" t="s">
        <v>424</v>
      </c>
      <c r="SDM85" s="59">
        <v>129918</v>
      </c>
      <c r="SDN85" s="59">
        <v>9</v>
      </c>
      <c r="SDO85" s="59">
        <v>44391</v>
      </c>
      <c r="SDP85" s="59" t="s">
        <v>422</v>
      </c>
      <c r="SDQ85" s="59" t="s">
        <v>423</v>
      </c>
      <c r="SDR85" s="59" t="s">
        <v>424</v>
      </c>
      <c r="SDU85" s="59">
        <v>129918</v>
      </c>
      <c r="SDV85" s="59">
        <v>9</v>
      </c>
      <c r="SDW85" s="59">
        <v>44391</v>
      </c>
      <c r="SDX85" s="59" t="s">
        <v>422</v>
      </c>
      <c r="SDY85" s="59" t="s">
        <v>423</v>
      </c>
      <c r="SDZ85" s="59" t="s">
        <v>424</v>
      </c>
      <c r="SEC85" s="59">
        <v>129918</v>
      </c>
      <c r="SED85" s="59">
        <v>9</v>
      </c>
      <c r="SEE85" s="59">
        <v>44391</v>
      </c>
      <c r="SEF85" s="59" t="s">
        <v>422</v>
      </c>
      <c r="SEG85" s="59" t="s">
        <v>423</v>
      </c>
      <c r="SEH85" s="59" t="s">
        <v>424</v>
      </c>
      <c r="SEK85" s="59">
        <v>129918</v>
      </c>
      <c r="SEL85" s="59">
        <v>9</v>
      </c>
      <c r="SEM85" s="59">
        <v>44391</v>
      </c>
      <c r="SEN85" s="59" t="s">
        <v>422</v>
      </c>
      <c r="SEO85" s="59" t="s">
        <v>423</v>
      </c>
      <c r="SEP85" s="59" t="s">
        <v>424</v>
      </c>
      <c r="SES85" s="59">
        <v>129918</v>
      </c>
      <c r="SET85" s="59">
        <v>9</v>
      </c>
      <c r="SEU85" s="59">
        <v>44391</v>
      </c>
      <c r="SEV85" s="59" t="s">
        <v>422</v>
      </c>
      <c r="SEW85" s="59" t="s">
        <v>423</v>
      </c>
      <c r="SEX85" s="59" t="s">
        <v>424</v>
      </c>
      <c r="SFA85" s="59">
        <v>129918</v>
      </c>
      <c r="SFB85" s="59">
        <v>9</v>
      </c>
      <c r="SFC85" s="59">
        <v>44391</v>
      </c>
      <c r="SFD85" s="59" t="s">
        <v>422</v>
      </c>
      <c r="SFE85" s="59" t="s">
        <v>423</v>
      </c>
      <c r="SFF85" s="59" t="s">
        <v>424</v>
      </c>
      <c r="SFI85" s="59">
        <v>129918</v>
      </c>
      <c r="SFJ85" s="59">
        <v>9</v>
      </c>
      <c r="SFK85" s="59">
        <v>44391</v>
      </c>
      <c r="SFL85" s="59" t="s">
        <v>422</v>
      </c>
      <c r="SFM85" s="59" t="s">
        <v>423</v>
      </c>
      <c r="SFN85" s="59" t="s">
        <v>424</v>
      </c>
      <c r="SFQ85" s="59">
        <v>129918</v>
      </c>
      <c r="SFR85" s="59">
        <v>9</v>
      </c>
      <c r="SFS85" s="59">
        <v>44391</v>
      </c>
      <c r="SFT85" s="59" t="s">
        <v>422</v>
      </c>
      <c r="SFU85" s="59" t="s">
        <v>423</v>
      </c>
      <c r="SFV85" s="59" t="s">
        <v>424</v>
      </c>
      <c r="SFY85" s="59">
        <v>129918</v>
      </c>
      <c r="SFZ85" s="59">
        <v>9</v>
      </c>
      <c r="SGA85" s="59">
        <v>44391</v>
      </c>
      <c r="SGB85" s="59" t="s">
        <v>422</v>
      </c>
      <c r="SGC85" s="59" t="s">
        <v>423</v>
      </c>
      <c r="SGD85" s="59" t="s">
        <v>424</v>
      </c>
      <c r="SGG85" s="59">
        <v>129918</v>
      </c>
      <c r="SGH85" s="59">
        <v>9</v>
      </c>
      <c r="SGI85" s="59">
        <v>44391</v>
      </c>
      <c r="SGJ85" s="59" t="s">
        <v>422</v>
      </c>
      <c r="SGK85" s="59" t="s">
        <v>423</v>
      </c>
      <c r="SGL85" s="59" t="s">
        <v>424</v>
      </c>
      <c r="SGO85" s="59">
        <v>129918</v>
      </c>
      <c r="SGP85" s="59">
        <v>9</v>
      </c>
      <c r="SGQ85" s="59">
        <v>44391</v>
      </c>
      <c r="SGR85" s="59" t="s">
        <v>422</v>
      </c>
      <c r="SGS85" s="59" t="s">
        <v>423</v>
      </c>
      <c r="SGT85" s="59" t="s">
        <v>424</v>
      </c>
      <c r="SGW85" s="59">
        <v>129918</v>
      </c>
      <c r="SGX85" s="59">
        <v>9</v>
      </c>
      <c r="SGY85" s="59">
        <v>44391</v>
      </c>
      <c r="SGZ85" s="59" t="s">
        <v>422</v>
      </c>
      <c r="SHA85" s="59" t="s">
        <v>423</v>
      </c>
      <c r="SHB85" s="59" t="s">
        <v>424</v>
      </c>
      <c r="SHE85" s="59">
        <v>129918</v>
      </c>
      <c r="SHF85" s="59">
        <v>9</v>
      </c>
      <c r="SHG85" s="59">
        <v>44391</v>
      </c>
      <c r="SHH85" s="59" t="s">
        <v>422</v>
      </c>
      <c r="SHI85" s="59" t="s">
        <v>423</v>
      </c>
      <c r="SHJ85" s="59" t="s">
        <v>424</v>
      </c>
      <c r="SHM85" s="59">
        <v>129918</v>
      </c>
      <c r="SHN85" s="59">
        <v>9</v>
      </c>
      <c r="SHO85" s="59">
        <v>44391</v>
      </c>
      <c r="SHP85" s="59" t="s">
        <v>422</v>
      </c>
      <c r="SHQ85" s="59" t="s">
        <v>423</v>
      </c>
      <c r="SHR85" s="59" t="s">
        <v>424</v>
      </c>
      <c r="SHU85" s="59">
        <v>129918</v>
      </c>
      <c r="SHV85" s="59">
        <v>9</v>
      </c>
      <c r="SHW85" s="59">
        <v>44391</v>
      </c>
      <c r="SHX85" s="59" t="s">
        <v>422</v>
      </c>
      <c r="SHY85" s="59" t="s">
        <v>423</v>
      </c>
      <c r="SHZ85" s="59" t="s">
        <v>424</v>
      </c>
      <c r="SIC85" s="59">
        <v>129918</v>
      </c>
      <c r="SID85" s="59">
        <v>9</v>
      </c>
      <c r="SIE85" s="59">
        <v>44391</v>
      </c>
      <c r="SIF85" s="59" t="s">
        <v>422</v>
      </c>
      <c r="SIG85" s="59" t="s">
        <v>423</v>
      </c>
      <c r="SIH85" s="59" t="s">
        <v>424</v>
      </c>
      <c r="SIK85" s="59">
        <v>129918</v>
      </c>
      <c r="SIL85" s="59">
        <v>9</v>
      </c>
      <c r="SIM85" s="59">
        <v>44391</v>
      </c>
      <c r="SIN85" s="59" t="s">
        <v>422</v>
      </c>
      <c r="SIO85" s="59" t="s">
        <v>423</v>
      </c>
      <c r="SIP85" s="59" t="s">
        <v>424</v>
      </c>
      <c r="SIS85" s="59">
        <v>129918</v>
      </c>
      <c r="SIT85" s="59">
        <v>9</v>
      </c>
      <c r="SIU85" s="59">
        <v>44391</v>
      </c>
      <c r="SIV85" s="59" t="s">
        <v>422</v>
      </c>
      <c r="SIW85" s="59" t="s">
        <v>423</v>
      </c>
      <c r="SIX85" s="59" t="s">
        <v>424</v>
      </c>
      <c r="SJA85" s="59">
        <v>129918</v>
      </c>
      <c r="SJB85" s="59">
        <v>9</v>
      </c>
      <c r="SJC85" s="59">
        <v>44391</v>
      </c>
      <c r="SJD85" s="59" t="s">
        <v>422</v>
      </c>
      <c r="SJE85" s="59" t="s">
        <v>423</v>
      </c>
      <c r="SJF85" s="59" t="s">
        <v>424</v>
      </c>
      <c r="SJI85" s="59">
        <v>129918</v>
      </c>
      <c r="SJJ85" s="59">
        <v>9</v>
      </c>
      <c r="SJK85" s="59">
        <v>44391</v>
      </c>
      <c r="SJL85" s="59" t="s">
        <v>422</v>
      </c>
      <c r="SJM85" s="59" t="s">
        <v>423</v>
      </c>
      <c r="SJN85" s="59" t="s">
        <v>424</v>
      </c>
      <c r="SJQ85" s="59">
        <v>129918</v>
      </c>
      <c r="SJR85" s="59">
        <v>9</v>
      </c>
      <c r="SJS85" s="59">
        <v>44391</v>
      </c>
      <c r="SJT85" s="59" t="s">
        <v>422</v>
      </c>
      <c r="SJU85" s="59" t="s">
        <v>423</v>
      </c>
      <c r="SJV85" s="59" t="s">
        <v>424</v>
      </c>
      <c r="SJY85" s="59">
        <v>129918</v>
      </c>
      <c r="SJZ85" s="59">
        <v>9</v>
      </c>
      <c r="SKA85" s="59">
        <v>44391</v>
      </c>
      <c r="SKB85" s="59" t="s">
        <v>422</v>
      </c>
      <c r="SKC85" s="59" t="s">
        <v>423</v>
      </c>
      <c r="SKD85" s="59" t="s">
        <v>424</v>
      </c>
      <c r="SKG85" s="59">
        <v>129918</v>
      </c>
      <c r="SKH85" s="59">
        <v>9</v>
      </c>
      <c r="SKI85" s="59">
        <v>44391</v>
      </c>
      <c r="SKJ85" s="59" t="s">
        <v>422</v>
      </c>
      <c r="SKK85" s="59" t="s">
        <v>423</v>
      </c>
      <c r="SKL85" s="59" t="s">
        <v>424</v>
      </c>
      <c r="SKO85" s="59">
        <v>129918</v>
      </c>
      <c r="SKP85" s="59">
        <v>9</v>
      </c>
      <c r="SKQ85" s="59">
        <v>44391</v>
      </c>
      <c r="SKR85" s="59" t="s">
        <v>422</v>
      </c>
      <c r="SKS85" s="59" t="s">
        <v>423</v>
      </c>
      <c r="SKT85" s="59" t="s">
        <v>424</v>
      </c>
      <c r="SKW85" s="59">
        <v>129918</v>
      </c>
      <c r="SKX85" s="59">
        <v>9</v>
      </c>
      <c r="SKY85" s="59">
        <v>44391</v>
      </c>
      <c r="SKZ85" s="59" t="s">
        <v>422</v>
      </c>
      <c r="SLA85" s="59" t="s">
        <v>423</v>
      </c>
      <c r="SLB85" s="59" t="s">
        <v>424</v>
      </c>
      <c r="SLE85" s="59">
        <v>129918</v>
      </c>
      <c r="SLF85" s="59">
        <v>9</v>
      </c>
      <c r="SLG85" s="59">
        <v>44391</v>
      </c>
      <c r="SLH85" s="59" t="s">
        <v>422</v>
      </c>
      <c r="SLI85" s="59" t="s">
        <v>423</v>
      </c>
      <c r="SLJ85" s="59" t="s">
        <v>424</v>
      </c>
      <c r="SLM85" s="59">
        <v>129918</v>
      </c>
      <c r="SLN85" s="59">
        <v>9</v>
      </c>
      <c r="SLO85" s="59">
        <v>44391</v>
      </c>
      <c r="SLP85" s="59" t="s">
        <v>422</v>
      </c>
      <c r="SLQ85" s="59" t="s">
        <v>423</v>
      </c>
      <c r="SLR85" s="59" t="s">
        <v>424</v>
      </c>
      <c r="SLU85" s="59">
        <v>129918</v>
      </c>
      <c r="SLV85" s="59">
        <v>9</v>
      </c>
      <c r="SLW85" s="59">
        <v>44391</v>
      </c>
      <c r="SLX85" s="59" t="s">
        <v>422</v>
      </c>
      <c r="SLY85" s="59" t="s">
        <v>423</v>
      </c>
      <c r="SLZ85" s="59" t="s">
        <v>424</v>
      </c>
      <c r="SMC85" s="59">
        <v>129918</v>
      </c>
      <c r="SMD85" s="59">
        <v>9</v>
      </c>
      <c r="SME85" s="59">
        <v>44391</v>
      </c>
      <c r="SMF85" s="59" t="s">
        <v>422</v>
      </c>
      <c r="SMG85" s="59" t="s">
        <v>423</v>
      </c>
      <c r="SMH85" s="59" t="s">
        <v>424</v>
      </c>
      <c r="SMK85" s="59">
        <v>129918</v>
      </c>
      <c r="SML85" s="59">
        <v>9</v>
      </c>
      <c r="SMM85" s="59">
        <v>44391</v>
      </c>
      <c r="SMN85" s="59" t="s">
        <v>422</v>
      </c>
      <c r="SMO85" s="59" t="s">
        <v>423</v>
      </c>
      <c r="SMP85" s="59" t="s">
        <v>424</v>
      </c>
      <c r="SMS85" s="59">
        <v>129918</v>
      </c>
      <c r="SMT85" s="59">
        <v>9</v>
      </c>
      <c r="SMU85" s="59">
        <v>44391</v>
      </c>
      <c r="SMV85" s="59" t="s">
        <v>422</v>
      </c>
      <c r="SMW85" s="59" t="s">
        <v>423</v>
      </c>
      <c r="SMX85" s="59" t="s">
        <v>424</v>
      </c>
      <c r="SNA85" s="59">
        <v>129918</v>
      </c>
      <c r="SNB85" s="59">
        <v>9</v>
      </c>
      <c r="SNC85" s="59">
        <v>44391</v>
      </c>
      <c r="SND85" s="59" t="s">
        <v>422</v>
      </c>
      <c r="SNE85" s="59" t="s">
        <v>423</v>
      </c>
      <c r="SNF85" s="59" t="s">
        <v>424</v>
      </c>
      <c r="SNI85" s="59">
        <v>129918</v>
      </c>
      <c r="SNJ85" s="59">
        <v>9</v>
      </c>
      <c r="SNK85" s="59">
        <v>44391</v>
      </c>
      <c r="SNL85" s="59" t="s">
        <v>422</v>
      </c>
      <c r="SNM85" s="59" t="s">
        <v>423</v>
      </c>
      <c r="SNN85" s="59" t="s">
        <v>424</v>
      </c>
      <c r="SNQ85" s="59">
        <v>129918</v>
      </c>
      <c r="SNR85" s="59">
        <v>9</v>
      </c>
      <c r="SNS85" s="59">
        <v>44391</v>
      </c>
      <c r="SNT85" s="59" t="s">
        <v>422</v>
      </c>
      <c r="SNU85" s="59" t="s">
        <v>423</v>
      </c>
      <c r="SNV85" s="59" t="s">
        <v>424</v>
      </c>
      <c r="SNY85" s="59">
        <v>129918</v>
      </c>
      <c r="SNZ85" s="59">
        <v>9</v>
      </c>
      <c r="SOA85" s="59">
        <v>44391</v>
      </c>
      <c r="SOB85" s="59" t="s">
        <v>422</v>
      </c>
      <c r="SOC85" s="59" t="s">
        <v>423</v>
      </c>
      <c r="SOD85" s="59" t="s">
        <v>424</v>
      </c>
      <c r="SOG85" s="59">
        <v>129918</v>
      </c>
      <c r="SOH85" s="59">
        <v>9</v>
      </c>
      <c r="SOI85" s="59">
        <v>44391</v>
      </c>
      <c r="SOJ85" s="59" t="s">
        <v>422</v>
      </c>
      <c r="SOK85" s="59" t="s">
        <v>423</v>
      </c>
      <c r="SOL85" s="59" t="s">
        <v>424</v>
      </c>
      <c r="SOO85" s="59">
        <v>129918</v>
      </c>
      <c r="SOP85" s="59">
        <v>9</v>
      </c>
      <c r="SOQ85" s="59">
        <v>44391</v>
      </c>
      <c r="SOR85" s="59" t="s">
        <v>422</v>
      </c>
      <c r="SOS85" s="59" t="s">
        <v>423</v>
      </c>
      <c r="SOT85" s="59" t="s">
        <v>424</v>
      </c>
      <c r="SOW85" s="59">
        <v>129918</v>
      </c>
      <c r="SOX85" s="59">
        <v>9</v>
      </c>
      <c r="SOY85" s="59">
        <v>44391</v>
      </c>
      <c r="SOZ85" s="59" t="s">
        <v>422</v>
      </c>
      <c r="SPA85" s="59" t="s">
        <v>423</v>
      </c>
      <c r="SPB85" s="59" t="s">
        <v>424</v>
      </c>
      <c r="SPE85" s="59">
        <v>129918</v>
      </c>
      <c r="SPF85" s="59">
        <v>9</v>
      </c>
      <c r="SPG85" s="59">
        <v>44391</v>
      </c>
      <c r="SPH85" s="59" t="s">
        <v>422</v>
      </c>
      <c r="SPI85" s="59" t="s">
        <v>423</v>
      </c>
      <c r="SPJ85" s="59" t="s">
        <v>424</v>
      </c>
      <c r="SPM85" s="59">
        <v>129918</v>
      </c>
      <c r="SPN85" s="59">
        <v>9</v>
      </c>
      <c r="SPO85" s="59">
        <v>44391</v>
      </c>
      <c r="SPP85" s="59" t="s">
        <v>422</v>
      </c>
      <c r="SPQ85" s="59" t="s">
        <v>423</v>
      </c>
      <c r="SPR85" s="59" t="s">
        <v>424</v>
      </c>
      <c r="SPU85" s="59">
        <v>129918</v>
      </c>
      <c r="SPV85" s="59">
        <v>9</v>
      </c>
      <c r="SPW85" s="59">
        <v>44391</v>
      </c>
      <c r="SPX85" s="59" t="s">
        <v>422</v>
      </c>
      <c r="SPY85" s="59" t="s">
        <v>423</v>
      </c>
      <c r="SPZ85" s="59" t="s">
        <v>424</v>
      </c>
      <c r="SQC85" s="59">
        <v>129918</v>
      </c>
      <c r="SQD85" s="59">
        <v>9</v>
      </c>
      <c r="SQE85" s="59">
        <v>44391</v>
      </c>
      <c r="SQF85" s="59" t="s">
        <v>422</v>
      </c>
      <c r="SQG85" s="59" t="s">
        <v>423</v>
      </c>
      <c r="SQH85" s="59" t="s">
        <v>424</v>
      </c>
      <c r="SQK85" s="59">
        <v>129918</v>
      </c>
      <c r="SQL85" s="59">
        <v>9</v>
      </c>
      <c r="SQM85" s="59">
        <v>44391</v>
      </c>
      <c r="SQN85" s="59" t="s">
        <v>422</v>
      </c>
      <c r="SQO85" s="59" t="s">
        <v>423</v>
      </c>
      <c r="SQP85" s="59" t="s">
        <v>424</v>
      </c>
      <c r="SQS85" s="59">
        <v>129918</v>
      </c>
      <c r="SQT85" s="59">
        <v>9</v>
      </c>
      <c r="SQU85" s="59">
        <v>44391</v>
      </c>
      <c r="SQV85" s="59" t="s">
        <v>422</v>
      </c>
      <c r="SQW85" s="59" t="s">
        <v>423</v>
      </c>
      <c r="SQX85" s="59" t="s">
        <v>424</v>
      </c>
      <c r="SRA85" s="59">
        <v>129918</v>
      </c>
      <c r="SRB85" s="59">
        <v>9</v>
      </c>
      <c r="SRC85" s="59">
        <v>44391</v>
      </c>
      <c r="SRD85" s="59" t="s">
        <v>422</v>
      </c>
      <c r="SRE85" s="59" t="s">
        <v>423</v>
      </c>
      <c r="SRF85" s="59" t="s">
        <v>424</v>
      </c>
      <c r="SRI85" s="59">
        <v>129918</v>
      </c>
      <c r="SRJ85" s="59">
        <v>9</v>
      </c>
      <c r="SRK85" s="59">
        <v>44391</v>
      </c>
      <c r="SRL85" s="59" t="s">
        <v>422</v>
      </c>
      <c r="SRM85" s="59" t="s">
        <v>423</v>
      </c>
      <c r="SRN85" s="59" t="s">
        <v>424</v>
      </c>
      <c r="SRQ85" s="59">
        <v>129918</v>
      </c>
      <c r="SRR85" s="59">
        <v>9</v>
      </c>
      <c r="SRS85" s="59">
        <v>44391</v>
      </c>
      <c r="SRT85" s="59" t="s">
        <v>422</v>
      </c>
      <c r="SRU85" s="59" t="s">
        <v>423</v>
      </c>
      <c r="SRV85" s="59" t="s">
        <v>424</v>
      </c>
      <c r="SRY85" s="59">
        <v>129918</v>
      </c>
      <c r="SRZ85" s="59">
        <v>9</v>
      </c>
      <c r="SSA85" s="59">
        <v>44391</v>
      </c>
      <c r="SSB85" s="59" t="s">
        <v>422</v>
      </c>
      <c r="SSC85" s="59" t="s">
        <v>423</v>
      </c>
      <c r="SSD85" s="59" t="s">
        <v>424</v>
      </c>
      <c r="SSG85" s="59">
        <v>129918</v>
      </c>
      <c r="SSH85" s="59">
        <v>9</v>
      </c>
      <c r="SSI85" s="59">
        <v>44391</v>
      </c>
      <c r="SSJ85" s="59" t="s">
        <v>422</v>
      </c>
      <c r="SSK85" s="59" t="s">
        <v>423</v>
      </c>
      <c r="SSL85" s="59" t="s">
        <v>424</v>
      </c>
      <c r="SSO85" s="59">
        <v>129918</v>
      </c>
      <c r="SSP85" s="59">
        <v>9</v>
      </c>
      <c r="SSQ85" s="59">
        <v>44391</v>
      </c>
      <c r="SSR85" s="59" t="s">
        <v>422</v>
      </c>
      <c r="SSS85" s="59" t="s">
        <v>423</v>
      </c>
      <c r="SST85" s="59" t="s">
        <v>424</v>
      </c>
      <c r="SSW85" s="59">
        <v>129918</v>
      </c>
      <c r="SSX85" s="59">
        <v>9</v>
      </c>
      <c r="SSY85" s="59">
        <v>44391</v>
      </c>
      <c r="SSZ85" s="59" t="s">
        <v>422</v>
      </c>
      <c r="STA85" s="59" t="s">
        <v>423</v>
      </c>
      <c r="STB85" s="59" t="s">
        <v>424</v>
      </c>
      <c r="STE85" s="59">
        <v>129918</v>
      </c>
      <c r="STF85" s="59">
        <v>9</v>
      </c>
      <c r="STG85" s="59">
        <v>44391</v>
      </c>
      <c r="STH85" s="59" t="s">
        <v>422</v>
      </c>
      <c r="STI85" s="59" t="s">
        <v>423</v>
      </c>
      <c r="STJ85" s="59" t="s">
        <v>424</v>
      </c>
      <c r="STM85" s="59">
        <v>129918</v>
      </c>
      <c r="STN85" s="59">
        <v>9</v>
      </c>
      <c r="STO85" s="59">
        <v>44391</v>
      </c>
      <c r="STP85" s="59" t="s">
        <v>422</v>
      </c>
      <c r="STQ85" s="59" t="s">
        <v>423</v>
      </c>
      <c r="STR85" s="59" t="s">
        <v>424</v>
      </c>
      <c r="STU85" s="59">
        <v>129918</v>
      </c>
      <c r="STV85" s="59">
        <v>9</v>
      </c>
      <c r="STW85" s="59">
        <v>44391</v>
      </c>
      <c r="STX85" s="59" t="s">
        <v>422</v>
      </c>
      <c r="STY85" s="59" t="s">
        <v>423</v>
      </c>
      <c r="STZ85" s="59" t="s">
        <v>424</v>
      </c>
      <c r="SUC85" s="59">
        <v>129918</v>
      </c>
      <c r="SUD85" s="59">
        <v>9</v>
      </c>
      <c r="SUE85" s="59">
        <v>44391</v>
      </c>
      <c r="SUF85" s="59" t="s">
        <v>422</v>
      </c>
      <c r="SUG85" s="59" t="s">
        <v>423</v>
      </c>
      <c r="SUH85" s="59" t="s">
        <v>424</v>
      </c>
      <c r="SUK85" s="59">
        <v>129918</v>
      </c>
      <c r="SUL85" s="59">
        <v>9</v>
      </c>
      <c r="SUM85" s="59">
        <v>44391</v>
      </c>
      <c r="SUN85" s="59" t="s">
        <v>422</v>
      </c>
      <c r="SUO85" s="59" t="s">
        <v>423</v>
      </c>
      <c r="SUP85" s="59" t="s">
        <v>424</v>
      </c>
      <c r="SUS85" s="59">
        <v>129918</v>
      </c>
      <c r="SUT85" s="59">
        <v>9</v>
      </c>
      <c r="SUU85" s="59">
        <v>44391</v>
      </c>
      <c r="SUV85" s="59" t="s">
        <v>422</v>
      </c>
      <c r="SUW85" s="59" t="s">
        <v>423</v>
      </c>
      <c r="SUX85" s="59" t="s">
        <v>424</v>
      </c>
      <c r="SVA85" s="59">
        <v>129918</v>
      </c>
      <c r="SVB85" s="59">
        <v>9</v>
      </c>
      <c r="SVC85" s="59">
        <v>44391</v>
      </c>
      <c r="SVD85" s="59" t="s">
        <v>422</v>
      </c>
      <c r="SVE85" s="59" t="s">
        <v>423</v>
      </c>
      <c r="SVF85" s="59" t="s">
        <v>424</v>
      </c>
      <c r="SVI85" s="59">
        <v>129918</v>
      </c>
      <c r="SVJ85" s="59">
        <v>9</v>
      </c>
      <c r="SVK85" s="59">
        <v>44391</v>
      </c>
      <c r="SVL85" s="59" t="s">
        <v>422</v>
      </c>
      <c r="SVM85" s="59" t="s">
        <v>423</v>
      </c>
      <c r="SVN85" s="59" t="s">
        <v>424</v>
      </c>
      <c r="SVQ85" s="59">
        <v>129918</v>
      </c>
      <c r="SVR85" s="59">
        <v>9</v>
      </c>
      <c r="SVS85" s="59">
        <v>44391</v>
      </c>
      <c r="SVT85" s="59" t="s">
        <v>422</v>
      </c>
      <c r="SVU85" s="59" t="s">
        <v>423</v>
      </c>
      <c r="SVV85" s="59" t="s">
        <v>424</v>
      </c>
      <c r="SVY85" s="59">
        <v>129918</v>
      </c>
      <c r="SVZ85" s="59">
        <v>9</v>
      </c>
      <c r="SWA85" s="59">
        <v>44391</v>
      </c>
      <c r="SWB85" s="59" t="s">
        <v>422</v>
      </c>
      <c r="SWC85" s="59" t="s">
        <v>423</v>
      </c>
      <c r="SWD85" s="59" t="s">
        <v>424</v>
      </c>
      <c r="SWG85" s="59">
        <v>129918</v>
      </c>
      <c r="SWH85" s="59">
        <v>9</v>
      </c>
      <c r="SWI85" s="59">
        <v>44391</v>
      </c>
      <c r="SWJ85" s="59" t="s">
        <v>422</v>
      </c>
      <c r="SWK85" s="59" t="s">
        <v>423</v>
      </c>
      <c r="SWL85" s="59" t="s">
        <v>424</v>
      </c>
      <c r="SWO85" s="59">
        <v>129918</v>
      </c>
      <c r="SWP85" s="59">
        <v>9</v>
      </c>
      <c r="SWQ85" s="59">
        <v>44391</v>
      </c>
      <c r="SWR85" s="59" t="s">
        <v>422</v>
      </c>
      <c r="SWS85" s="59" t="s">
        <v>423</v>
      </c>
      <c r="SWT85" s="59" t="s">
        <v>424</v>
      </c>
      <c r="SWW85" s="59">
        <v>129918</v>
      </c>
      <c r="SWX85" s="59">
        <v>9</v>
      </c>
      <c r="SWY85" s="59">
        <v>44391</v>
      </c>
      <c r="SWZ85" s="59" t="s">
        <v>422</v>
      </c>
      <c r="SXA85" s="59" t="s">
        <v>423</v>
      </c>
      <c r="SXB85" s="59" t="s">
        <v>424</v>
      </c>
      <c r="SXE85" s="59">
        <v>129918</v>
      </c>
      <c r="SXF85" s="59">
        <v>9</v>
      </c>
      <c r="SXG85" s="59">
        <v>44391</v>
      </c>
      <c r="SXH85" s="59" t="s">
        <v>422</v>
      </c>
      <c r="SXI85" s="59" t="s">
        <v>423</v>
      </c>
      <c r="SXJ85" s="59" t="s">
        <v>424</v>
      </c>
      <c r="SXM85" s="59">
        <v>129918</v>
      </c>
      <c r="SXN85" s="59">
        <v>9</v>
      </c>
      <c r="SXO85" s="59">
        <v>44391</v>
      </c>
      <c r="SXP85" s="59" t="s">
        <v>422</v>
      </c>
      <c r="SXQ85" s="59" t="s">
        <v>423</v>
      </c>
      <c r="SXR85" s="59" t="s">
        <v>424</v>
      </c>
      <c r="SXU85" s="59">
        <v>129918</v>
      </c>
      <c r="SXV85" s="59">
        <v>9</v>
      </c>
      <c r="SXW85" s="59">
        <v>44391</v>
      </c>
      <c r="SXX85" s="59" t="s">
        <v>422</v>
      </c>
      <c r="SXY85" s="59" t="s">
        <v>423</v>
      </c>
      <c r="SXZ85" s="59" t="s">
        <v>424</v>
      </c>
      <c r="SYC85" s="59">
        <v>129918</v>
      </c>
      <c r="SYD85" s="59">
        <v>9</v>
      </c>
      <c r="SYE85" s="59">
        <v>44391</v>
      </c>
      <c r="SYF85" s="59" t="s">
        <v>422</v>
      </c>
      <c r="SYG85" s="59" t="s">
        <v>423</v>
      </c>
      <c r="SYH85" s="59" t="s">
        <v>424</v>
      </c>
      <c r="SYK85" s="59">
        <v>129918</v>
      </c>
      <c r="SYL85" s="59">
        <v>9</v>
      </c>
      <c r="SYM85" s="59">
        <v>44391</v>
      </c>
      <c r="SYN85" s="59" t="s">
        <v>422</v>
      </c>
      <c r="SYO85" s="59" t="s">
        <v>423</v>
      </c>
      <c r="SYP85" s="59" t="s">
        <v>424</v>
      </c>
      <c r="SYS85" s="59">
        <v>129918</v>
      </c>
      <c r="SYT85" s="59">
        <v>9</v>
      </c>
      <c r="SYU85" s="59">
        <v>44391</v>
      </c>
      <c r="SYV85" s="59" t="s">
        <v>422</v>
      </c>
      <c r="SYW85" s="59" t="s">
        <v>423</v>
      </c>
      <c r="SYX85" s="59" t="s">
        <v>424</v>
      </c>
      <c r="SZA85" s="59">
        <v>129918</v>
      </c>
      <c r="SZB85" s="59">
        <v>9</v>
      </c>
      <c r="SZC85" s="59">
        <v>44391</v>
      </c>
      <c r="SZD85" s="59" t="s">
        <v>422</v>
      </c>
      <c r="SZE85" s="59" t="s">
        <v>423</v>
      </c>
      <c r="SZF85" s="59" t="s">
        <v>424</v>
      </c>
      <c r="SZI85" s="59">
        <v>129918</v>
      </c>
      <c r="SZJ85" s="59">
        <v>9</v>
      </c>
      <c r="SZK85" s="59">
        <v>44391</v>
      </c>
      <c r="SZL85" s="59" t="s">
        <v>422</v>
      </c>
      <c r="SZM85" s="59" t="s">
        <v>423</v>
      </c>
      <c r="SZN85" s="59" t="s">
        <v>424</v>
      </c>
      <c r="SZQ85" s="59">
        <v>129918</v>
      </c>
      <c r="SZR85" s="59">
        <v>9</v>
      </c>
      <c r="SZS85" s="59">
        <v>44391</v>
      </c>
      <c r="SZT85" s="59" t="s">
        <v>422</v>
      </c>
      <c r="SZU85" s="59" t="s">
        <v>423</v>
      </c>
      <c r="SZV85" s="59" t="s">
        <v>424</v>
      </c>
      <c r="SZY85" s="59">
        <v>129918</v>
      </c>
      <c r="SZZ85" s="59">
        <v>9</v>
      </c>
      <c r="TAA85" s="59">
        <v>44391</v>
      </c>
      <c r="TAB85" s="59" t="s">
        <v>422</v>
      </c>
      <c r="TAC85" s="59" t="s">
        <v>423</v>
      </c>
      <c r="TAD85" s="59" t="s">
        <v>424</v>
      </c>
      <c r="TAG85" s="59">
        <v>129918</v>
      </c>
      <c r="TAH85" s="59">
        <v>9</v>
      </c>
      <c r="TAI85" s="59">
        <v>44391</v>
      </c>
      <c r="TAJ85" s="59" t="s">
        <v>422</v>
      </c>
      <c r="TAK85" s="59" t="s">
        <v>423</v>
      </c>
      <c r="TAL85" s="59" t="s">
        <v>424</v>
      </c>
      <c r="TAO85" s="59">
        <v>129918</v>
      </c>
      <c r="TAP85" s="59">
        <v>9</v>
      </c>
      <c r="TAQ85" s="59">
        <v>44391</v>
      </c>
      <c r="TAR85" s="59" t="s">
        <v>422</v>
      </c>
      <c r="TAS85" s="59" t="s">
        <v>423</v>
      </c>
      <c r="TAT85" s="59" t="s">
        <v>424</v>
      </c>
      <c r="TAW85" s="59">
        <v>129918</v>
      </c>
      <c r="TAX85" s="59">
        <v>9</v>
      </c>
      <c r="TAY85" s="59">
        <v>44391</v>
      </c>
      <c r="TAZ85" s="59" t="s">
        <v>422</v>
      </c>
      <c r="TBA85" s="59" t="s">
        <v>423</v>
      </c>
      <c r="TBB85" s="59" t="s">
        <v>424</v>
      </c>
      <c r="TBE85" s="59">
        <v>129918</v>
      </c>
      <c r="TBF85" s="59">
        <v>9</v>
      </c>
      <c r="TBG85" s="59">
        <v>44391</v>
      </c>
      <c r="TBH85" s="59" t="s">
        <v>422</v>
      </c>
      <c r="TBI85" s="59" t="s">
        <v>423</v>
      </c>
      <c r="TBJ85" s="59" t="s">
        <v>424</v>
      </c>
      <c r="TBM85" s="59">
        <v>129918</v>
      </c>
      <c r="TBN85" s="59">
        <v>9</v>
      </c>
      <c r="TBO85" s="59">
        <v>44391</v>
      </c>
      <c r="TBP85" s="59" t="s">
        <v>422</v>
      </c>
      <c r="TBQ85" s="59" t="s">
        <v>423</v>
      </c>
      <c r="TBR85" s="59" t="s">
        <v>424</v>
      </c>
      <c r="TBU85" s="59">
        <v>129918</v>
      </c>
      <c r="TBV85" s="59">
        <v>9</v>
      </c>
      <c r="TBW85" s="59">
        <v>44391</v>
      </c>
      <c r="TBX85" s="59" t="s">
        <v>422</v>
      </c>
      <c r="TBY85" s="59" t="s">
        <v>423</v>
      </c>
      <c r="TBZ85" s="59" t="s">
        <v>424</v>
      </c>
      <c r="TCC85" s="59">
        <v>129918</v>
      </c>
      <c r="TCD85" s="59">
        <v>9</v>
      </c>
      <c r="TCE85" s="59">
        <v>44391</v>
      </c>
      <c r="TCF85" s="59" t="s">
        <v>422</v>
      </c>
      <c r="TCG85" s="59" t="s">
        <v>423</v>
      </c>
      <c r="TCH85" s="59" t="s">
        <v>424</v>
      </c>
      <c r="TCK85" s="59">
        <v>129918</v>
      </c>
      <c r="TCL85" s="59">
        <v>9</v>
      </c>
      <c r="TCM85" s="59">
        <v>44391</v>
      </c>
      <c r="TCN85" s="59" t="s">
        <v>422</v>
      </c>
      <c r="TCO85" s="59" t="s">
        <v>423</v>
      </c>
      <c r="TCP85" s="59" t="s">
        <v>424</v>
      </c>
      <c r="TCS85" s="59">
        <v>129918</v>
      </c>
      <c r="TCT85" s="59">
        <v>9</v>
      </c>
      <c r="TCU85" s="59">
        <v>44391</v>
      </c>
      <c r="TCV85" s="59" t="s">
        <v>422</v>
      </c>
      <c r="TCW85" s="59" t="s">
        <v>423</v>
      </c>
      <c r="TCX85" s="59" t="s">
        <v>424</v>
      </c>
      <c r="TDA85" s="59">
        <v>129918</v>
      </c>
      <c r="TDB85" s="59">
        <v>9</v>
      </c>
      <c r="TDC85" s="59">
        <v>44391</v>
      </c>
      <c r="TDD85" s="59" t="s">
        <v>422</v>
      </c>
      <c r="TDE85" s="59" t="s">
        <v>423</v>
      </c>
      <c r="TDF85" s="59" t="s">
        <v>424</v>
      </c>
      <c r="TDI85" s="59">
        <v>129918</v>
      </c>
      <c r="TDJ85" s="59">
        <v>9</v>
      </c>
      <c r="TDK85" s="59">
        <v>44391</v>
      </c>
      <c r="TDL85" s="59" t="s">
        <v>422</v>
      </c>
      <c r="TDM85" s="59" t="s">
        <v>423</v>
      </c>
      <c r="TDN85" s="59" t="s">
        <v>424</v>
      </c>
      <c r="TDQ85" s="59">
        <v>129918</v>
      </c>
      <c r="TDR85" s="59">
        <v>9</v>
      </c>
      <c r="TDS85" s="59">
        <v>44391</v>
      </c>
      <c r="TDT85" s="59" t="s">
        <v>422</v>
      </c>
      <c r="TDU85" s="59" t="s">
        <v>423</v>
      </c>
      <c r="TDV85" s="59" t="s">
        <v>424</v>
      </c>
      <c r="TDY85" s="59">
        <v>129918</v>
      </c>
      <c r="TDZ85" s="59">
        <v>9</v>
      </c>
      <c r="TEA85" s="59">
        <v>44391</v>
      </c>
      <c r="TEB85" s="59" t="s">
        <v>422</v>
      </c>
      <c r="TEC85" s="59" t="s">
        <v>423</v>
      </c>
      <c r="TED85" s="59" t="s">
        <v>424</v>
      </c>
      <c r="TEG85" s="59">
        <v>129918</v>
      </c>
      <c r="TEH85" s="59">
        <v>9</v>
      </c>
      <c r="TEI85" s="59">
        <v>44391</v>
      </c>
      <c r="TEJ85" s="59" t="s">
        <v>422</v>
      </c>
      <c r="TEK85" s="59" t="s">
        <v>423</v>
      </c>
      <c r="TEL85" s="59" t="s">
        <v>424</v>
      </c>
      <c r="TEO85" s="59">
        <v>129918</v>
      </c>
      <c r="TEP85" s="59">
        <v>9</v>
      </c>
      <c r="TEQ85" s="59">
        <v>44391</v>
      </c>
      <c r="TER85" s="59" t="s">
        <v>422</v>
      </c>
      <c r="TES85" s="59" t="s">
        <v>423</v>
      </c>
      <c r="TET85" s="59" t="s">
        <v>424</v>
      </c>
      <c r="TEW85" s="59">
        <v>129918</v>
      </c>
      <c r="TEX85" s="59">
        <v>9</v>
      </c>
      <c r="TEY85" s="59">
        <v>44391</v>
      </c>
      <c r="TEZ85" s="59" t="s">
        <v>422</v>
      </c>
      <c r="TFA85" s="59" t="s">
        <v>423</v>
      </c>
      <c r="TFB85" s="59" t="s">
        <v>424</v>
      </c>
      <c r="TFE85" s="59">
        <v>129918</v>
      </c>
      <c r="TFF85" s="59">
        <v>9</v>
      </c>
      <c r="TFG85" s="59">
        <v>44391</v>
      </c>
      <c r="TFH85" s="59" t="s">
        <v>422</v>
      </c>
      <c r="TFI85" s="59" t="s">
        <v>423</v>
      </c>
      <c r="TFJ85" s="59" t="s">
        <v>424</v>
      </c>
      <c r="TFM85" s="59">
        <v>129918</v>
      </c>
      <c r="TFN85" s="59">
        <v>9</v>
      </c>
      <c r="TFO85" s="59">
        <v>44391</v>
      </c>
      <c r="TFP85" s="59" t="s">
        <v>422</v>
      </c>
      <c r="TFQ85" s="59" t="s">
        <v>423</v>
      </c>
      <c r="TFR85" s="59" t="s">
        <v>424</v>
      </c>
      <c r="TFU85" s="59">
        <v>129918</v>
      </c>
      <c r="TFV85" s="59">
        <v>9</v>
      </c>
      <c r="TFW85" s="59">
        <v>44391</v>
      </c>
      <c r="TFX85" s="59" t="s">
        <v>422</v>
      </c>
      <c r="TFY85" s="59" t="s">
        <v>423</v>
      </c>
      <c r="TFZ85" s="59" t="s">
        <v>424</v>
      </c>
      <c r="TGC85" s="59">
        <v>129918</v>
      </c>
      <c r="TGD85" s="59">
        <v>9</v>
      </c>
      <c r="TGE85" s="59">
        <v>44391</v>
      </c>
      <c r="TGF85" s="59" t="s">
        <v>422</v>
      </c>
      <c r="TGG85" s="59" t="s">
        <v>423</v>
      </c>
      <c r="TGH85" s="59" t="s">
        <v>424</v>
      </c>
      <c r="TGK85" s="59">
        <v>129918</v>
      </c>
      <c r="TGL85" s="59">
        <v>9</v>
      </c>
      <c r="TGM85" s="59">
        <v>44391</v>
      </c>
      <c r="TGN85" s="59" t="s">
        <v>422</v>
      </c>
      <c r="TGO85" s="59" t="s">
        <v>423</v>
      </c>
      <c r="TGP85" s="59" t="s">
        <v>424</v>
      </c>
      <c r="TGS85" s="59">
        <v>129918</v>
      </c>
      <c r="TGT85" s="59">
        <v>9</v>
      </c>
      <c r="TGU85" s="59">
        <v>44391</v>
      </c>
      <c r="TGV85" s="59" t="s">
        <v>422</v>
      </c>
      <c r="TGW85" s="59" t="s">
        <v>423</v>
      </c>
      <c r="TGX85" s="59" t="s">
        <v>424</v>
      </c>
      <c r="THA85" s="59">
        <v>129918</v>
      </c>
      <c r="THB85" s="59">
        <v>9</v>
      </c>
      <c r="THC85" s="59">
        <v>44391</v>
      </c>
      <c r="THD85" s="59" t="s">
        <v>422</v>
      </c>
      <c r="THE85" s="59" t="s">
        <v>423</v>
      </c>
      <c r="THF85" s="59" t="s">
        <v>424</v>
      </c>
      <c r="THI85" s="59">
        <v>129918</v>
      </c>
      <c r="THJ85" s="59">
        <v>9</v>
      </c>
      <c r="THK85" s="59">
        <v>44391</v>
      </c>
      <c r="THL85" s="59" t="s">
        <v>422</v>
      </c>
      <c r="THM85" s="59" t="s">
        <v>423</v>
      </c>
      <c r="THN85" s="59" t="s">
        <v>424</v>
      </c>
      <c r="THQ85" s="59">
        <v>129918</v>
      </c>
      <c r="THR85" s="59">
        <v>9</v>
      </c>
      <c r="THS85" s="59">
        <v>44391</v>
      </c>
      <c r="THT85" s="59" t="s">
        <v>422</v>
      </c>
      <c r="THU85" s="59" t="s">
        <v>423</v>
      </c>
      <c r="THV85" s="59" t="s">
        <v>424</v>
      </c>
      <c r="THY85" s="59">
        <v>129918</v>
      </c>
      <c r="THZ85" s="59">
        <v>9</v>
      </c>
      <c r="TIA85" s="59">
        <v>44391</v>
      </c>
      <c r="TIB85" s="59" t="s">
        <v>422</v>
      </c>
      <c r="TIC85" s="59" t="s">
        <v>423</v>
      </c>
      <c r="TID85" s="59" t="s">
        <v>424</v>
      </c>
      <c r="TIG85" s="59">
        <v>129918</v>
      </c>
      <c r="TIH85" s="59">
        <v>9</v>
      </c>
      <c r="TII85" s="59">
        <v>44391</v>
      </c>
      <c r="TIJ85" s="59" t="s">
        <v>422</v>
      </c>
      <c r="TIK85" s="59" t="s">
        <v>423</v>
      </c>
      <c r="TIL85" s="59" t="s">
        <v>424</v>
      </c>
      <c r="TIO85" s="59">
        <v>129918</v>
      </c>
      <c r="TIP85" s="59">
        <v>9</v>
      </c>
      <c r="TIQ85" s="59">
        <v>44391</v>
      </c>
      <c r="TIR85" s="59" t="s">
        <v>422</v>
      </c>
      <c r="TIS85" s="59" t="s">
        <v>423</v>
      </c>
      <c r="TIT85" s="59" t="s">
        <v>424</v>
      </c>
      <c r="TIW85" s="59">
        <v>129918</v>
      </c>
      <c r="TIX85" s="59">
        <v>9</v>
      </c>
      <c r="TIY85" s="59">
        <v>44391</v>
      </c>
      <c r="TIZ85" s="59" t="s">
        <v>422</v>
      </c>
      <c r="TJA85" s="59" t="s">
        <v>423</v>
      </c>
      <c r="TJB85" s="59" t="s">
        <v>424</v>
      </c>
      <c r="TJE85" s="59">
        <v>129918</v>
      </c>
      <c r="TJF85" s="59">
        <v>9</v>
      </c>
      <c r="TJG85" s="59">
        <v>44391</v>
      </c>
      <c r="TJH85" s="59" t="s">
        <v>422</v>
      </c>
      <c r="TJI85" s="59" t="s">
        <v>423</v>
      </c>
      <c r="TJJ85" s="59" t="s">
        <v>424</v>
      </c>
      <c r="TJM85" s="59">
        <v>129918</v>
      </c>
      <c r="TJN85" s="59">
        <v>9</v>
      </c>
      <c r="TJO85" s="59">
        <v>44391</v>
      </c>
      <c r="TJP85" s="59" t="s">
        <v>422</v>
      </c>
      <c r="TJQ85" s="59" t="s">
        <v>423</v>
      </c>
      <c r="TJR85" s="59" t="s">
        <v>424</v>
      </c>
      <c r="TJU85" s="59">
        <v>129918</v>
      </c>
      <c r="TJV85" s="59">
        <v>9</v>
      </c>
      <c r="TJW85" s="59">
        <v>44391</v>
      </c>
      <c r="TJX85" s="59" t="s">
        <v>422</v>
      </c>
      <c r="TJY85" s="59" t="s">
        <v>423</v>
      </c>
      <c r="TJZ85" s="59" t="s">
        <v>424</v>
      </c>
      <c r="TKC85" s="59">
        <v>129918</v>
      </c>
      <c r="TKD85" s="59">
        <v>9</v>
      </c>
      <c r="TKE85" s="59">
        <v>44391</v>
      </c>
      <c r="TKF85" s="59" t="s">
        <v>422</v>
      </c>
      <c r="TKG85" s="59" t="s">
        <v>423</v>
      </c>
      <c r="TKH85" s="59" t="s">
        <v>424</v>
      </c>
      <c r="TKK85" s="59">
        <v>129918</v>
      </c>
      <c r="TKL85" s="59">
        <v>9</v>
      </c>
      <c r="TKM85" s="59">
        <v>44391</v>
      </c>
      <c r="TKN85" s="59" t="s">
        <v>422</v>
      </c>
      <c r="TKO85" s="59" t="s">
        <v>423</v>
      </c>
      <c r="TKP85" s="59" t="s">
        <v>424</v>
      </c>
      <c r="TKS85" s="59">
        <v>129918</v>
      </c>
      <c r="TKT85" s="59">
        <v>9</v>
      </c>
      <c r="TKU85" s="59">
        <v>44391</v>
      </c>
      <c r="TKV85" s="59" t="s">
        <v>422</v>
      </c>
      <c r="TKW85" s="59" t="s">
        <v>423</v>
      </c>
      <c r="TKX85" s="59" t="s">
        <v>424</v>
      </c>
      <c r="TLA85" s="59">
        <v>129918</v>
      </c>
      <c r="TLB85" s="59">
        <v>9</v>
      </c>
      <c r="TLC85" s="59">
        <v>44391</v>
      </c>
      <c r="TLD85" s="59" t="s">
        <v>422</v>
      </c>
      <c r="TLE85" s="59" t="s">
        <v>423</v>
      </c>
      <c r="TLF85" s="59" t="s">
        <v>424</v>
      </c>
      <c r="TLI85" s="59">
        <v>129918</v>
      </c>
      <c r="TLJ85" s="59">
        <v>9</v>
      </c>
      <c r="TLK85" s="59">
        <v>44391</v>
      </c>
      <c r="TLL85" s="59" t="s">
        <v>422</v>
      </c>
      <c r="TLM85" s="59" t="s">
        <v>423</v>
      </c>
      <c r="TLN85" s="59" t="s">
        <v>424</v>
      </c>
      <c r="TLQ85" s="59">
        <v>129918</v>
      </c>
      <c r="TLR85" s="59">
        <v>9</v>
      </c>
      <c r="TLS85" s="59">
        <v>44391</v>
      </c>
      <c r="TLT85" s="59" t="s">
        <v>422</v>
      </c>
      <c r="TLU85" s="59" t="s">
        <v>423</v>
      </c>
      <c r="TLV85" s="59" t="s">
        <v>424</v>
      </c>
      <c r="TLY85" s="59">
        <v>129918</v>
      </c>
      <c r="TLZ85" s="59">
        <v>9</v>
      </c>
      <c r="TMA85" s="59">
        <v>44391</v>
      </c>
      <c r="TMB85" s="59" t="s">
        <v>422</v>
      </c>
      <c r="TMC85" s="59" t="s">
        <v>423</v>
      </c>
      <c r="TMD85" s="59" t="s">
        <v>424</v>
      </c>
      <c r="TMG85" s="59">
        <v>129918</v>
      </c>
      <c r="TMH85" s="59">
        <v>9</v>
      </c>
      <c r="TMI85" s="59">
        <v>44391</v>
      </c>
      <c r="TMJ85" s="59" t="s">
        <v>422</v>
      </c>
      <c r="TMK85" s="59" t="s">
        <v>423</v>
      </c>
      <c r="TML85" s="59" t="s">
        <v>424</v>
      </c>
      <c r="TMO85" s="59">
        <v>129918</v>
      </c>
      <c r="TMP85" s="59">
        <v>9</v>
      </c>
      <c r="TMQ85" s="59">
        <v>44391</v>
      </c>
      <c r="TMR85" s="59" t="s">
        <v>422</v>
      </c>
      <c r="TMS85" s="59" t="s">
        <v>423</v>
      </c>
      <c r="TMT85" s="59" t="s">
        <v>424</v>
      </c>
      <c r="TMW85" s="59">
        <v>129918</v>
      </c>
      <c r="TMX85" s="59">
        <v>9</v>
      </c>
      <c r="TMY85" s="59">
        <v>44391</v>
      </c>
      <c r="TMZ85" s="59" t="s">
        <v>422</v>
      </c>
      <c r="TNA85" s="59" t="s">
        <v>423</v>
      </c>
      <c r="TNB85" s="59" t="s">
        <v>424</v>
      </c>
      <c r="TNE85" s="59">
        <v>129918</v>
      </c>
      <c r="TNF85" s="59">
        <v>9</v>
      </c>
      <c r="TNG85" s="59">
        <v>44391</v>
      </c>
      <c r="TNH85" s="59" t="s">
        <v>422</v>
      </c>
      <c r="TNI85" s="59" t="s">
        <v>423</v>
      </c>
      <c r="TNJ85" s="59" t="s">
        <v>424</v>
      </c>
      <c r="TNM85" s="59">
        <v>129918</v>
      </c>
      <c r="TNN85" s="59">
        <v>9</v>
      </c>
      <c r="TNO85" s="59">
        <v>44391</v>
      </c>
      <c r="TNP85" s="59" t="s">
        <v>422</v>
      </c>
      <c r="TNQ85" s="59" t="s">
        <v>423</v>
      </c>
      <c r="TNR85" s="59" t="s">
        <v>424</v>
      </c>
      <c r="TNU85" s="59">
        <v>129918</v>
      </c>
      <c r="TNV85" s="59">
        <v>9</v>
      </c>
      <c r="TNW85" s="59">
        <v>44391</v>
      </c>
      <c r="TNX85" s="59" t="s">
        <v>422</v>
      </c>
      <c r="TNY85" s="59" t="s">
        <v>423</v>
      </c>
      <c r="TNZ85" s="59" t="s">
        <v>424</v>
      </c>
      <c r="TOC85" s="59">
        <v>129918</v>
      </c>
      <c r="TOD85" s="59">
        <v>9</v>
      </c>
      <c r="TOE85" s="59">
        <v>44391</v>
      </c>
      <c r="TOF85" s="59" t="s">
        <v>422</v>
      </c>
      <c r="TOG85" s="59" t="s">
        <v>423</v>
      </c>
      <c r="TOH85" s="59" t="s">
        <v>424</v>
      </c>
      <c r="TOK85" s="59">
        <v>129918</v>
      </c>
      <c r="TOL85" s="59">
        <v>9</v>
      </c>
      <c r="TOM85" s="59">
        <v>44391</v>
      </c>
      <c r="TON85" s="59" t="s">
        <v>422</v>
      </c>
      <c r="TOO85" s="59" t="s">
        <v>423</v>
      </c>
      <c r="TOP85" s="59" t="s">
        <v>424</v>
      </c>
      <c r="TOS85" s="59">
        <v>129918</v>
      </c>
      <c r="TOT85" s="59">
        <v>9</v>
      </c>
      <c r="TOU85" s="59">
        <v>44391</v>
      </c>
      <c r="TOV85" s="59" t="s">
        <v>422</v>
      </c>
      <c r="TOW85" s="59" t="s">
        <v>423</v>
      </c>
      <c r="TOX85" s="59" t="s">
        <v>424</v>
      </c>
      <c r="TPA85" s="59">
        <v>129918</v>
      </c>
      <c r="TPB85" s="59">
        <v>9</v>
      </c>
      <c r="TPC85" s="59">
        <v>44391</v>
      </c>
      <c r="TPD85" s="59" t="s">
        <v>422</v>
      </c>
      <c r="TPE85" s="59" t="s">
        <v>423</v>
      </c>
      <c r="TPF85" s="59" t="s">
        <v>424</v>
      </c>
      <c r="TPI85" s="59">
        <v>129918</v>
      </c>
      <c r="TPJ85" s="59">
        <v>9</v>
      </c>
      <c r="TPK85" s="59">
        <v>44391</v>
      </c>
      <c r="TPL85" s="59" t="s">
        <v>422</v>
      </c>
      <c r="TPM85" s="59" t="s">
        <v>423</v>
      </c>
      <c r="TPN85" s="59" t="s">
        <v>424</v>
      </c>
      <c r="TPQ85" s="59">
        <v>129918</v>
      </c>
      <c r="TPR85" s="59">
        <v>9</v>
      </c>
      <c r="TPS85" s="59">
        <v>44391</v>
      </c>
      <c r="TPT85" s="59" t="s">
        <v>422</v>
      </c>
      <c r="TPU85" s="59" t="s">
        <v>423</v>
      </c>
      <c r="TPV85" s="59" t="s">
        <v>424</v>
      </c>
      <c r="TPY85" s="59">
        <v>129918</v>
      </c>
      <c r="TPZ85" s="59">
        <v>9</v>
      </c>
      <c r="TQA85" s="59">
        <v>44391</v>
      </c>
      <c r="TQB85" s="59" t="s">
        <v>422</v>
      </c>
      <c r="TQC85" s="59" t="s">
        <v>423</v>
      </c>
      <c r="TQD85" s="59" t="s">
        <v>424</v>
      </c>
      <c r="TQG85" s="59">
        <v>129918</v>
      </c>
      <c r="TQH85" s="59">
        <v>9</v>
      </c>
      <c r="TQI85" s="59">
        <v>44391</v>
      </c>
      <c r="TQJ85" s="59" t="s">
        <v>422</v>
      </c>
      <c r="TQK85" s="59" t="s">
        <v>423</v>
      </c>
      <c r="TQL85" s="59" t="s">
        <v>424</v>
      </c>
      <c r="TQO85" s="59">
        <v>129918</v>
      </c>
      <c r="TQP85" s="59">
        <v>9</v>
      </c>
      <c r="TQQ85" s="59">
        <v>44391</v>
      </c>
      <c r="TQR85" s="59" t="s">
        <v>422</v>
      </c>
      <c r="TQS85" s="59" t="s">
        <v>423</v>
      </c>
      <c r="TQT85" s="59" t="s">
        <v>424</v>
      </c>
      <c r="TQW85" s="59">
        <v>129918</v>
      </c>
      <c r="TQX85" s="59">
        <v>9</v>
      </c>
      <c r="TQY85" s="59">
        <v>44391</v>
      </c>
      <c r="TQZ85" s="59" t="s">
        <v>422</v>
      </c>
      <c r="TRA85" s="59" t="s">
        <v>423</v>
      </c>
      <c r="TRB85" s="59" t="s">
        <v>424</v>
      </c>
      <c r="TRE85" s="59">
        <v>129918</v>
      </c>
      <c r="TRF85" s="59">
        <v>9</v>
      </c>
      <c r="TRG85" s="59">
        <v>44391</v>
      </c>
      <c r="TRH85" s="59" t="s">
        <v>422</v>
      </c>
      <c r="TRI85" s="59" t="s">
        <v>423</v>
      </c>
      <c r="TRJ85" s="59" t="s">
        <v>424</v>
      </c>
      <c r="TRM85" s="59">
        <v>129918</v>
      </c>
      <c r="TRN85" s="59">
        <v>9</v>
      </c>
      <c r="TRO85" s="59">
        <v>44391</v>
      </c>
      <c r="TRP85" s="59" t="s">
        <v>422</v>
      </c>
      <c r="TRQ85" s="59" t="s">
        <v>423</v>
      </c>
      <c r="TRR85" s="59" t="s">
        <v>424</v>
      </c>
      <c r="TRU85" s="59">
        <v>129918</v>
      </c>
      <c r="TRV85" s="59">
        <v>9</v>
      </c>
      <c r="TRW85" s="59">
        <v>44391</v>
      </c>
      <c r="TRX85" s="59" t="s">
        <v>422</v>
      </c>
      <c r="TRY85" s="59" t="s">
        <v>423</v>
      </c>
      <c r="TRZ85" s="59" t="s">
        <v>424</v>
      </c>
      <c r="TSC85" s="59">
        <v>129918</v>
      </c>
      <c r="TSD85" s="59">
        <v>9</v>
      </c>
      <c r="TSE85" s="59">
        <v>44391</v>
      </c>
      <c r="TSF85" s="59" t="s">
        <v>422</v>
      </c>
      <c r="TSG85" s="59" t="s">
        <v>423</v>
      </c>
      <c r="TSH85" s="59" t="s">
        <v>424</v>
      </c>
      <c r="TSK85" s="59">
        <v>129918</v>
      </c>
      <c r="TSL85" s="59">
        <v>9</v>
      </c>
      <c r="TSM85" s="59">
        <v>44391</v>
      </c>
      <c r="TSN85" s="59" t="s">
        <v>422</v>
      </c>
      <c r="TSO85" s="59" t="s">
        <v>423</v>
      </c>
      <c r="TSP85" s="59" t="s">
        <v>424</v>
      </c>
      <c r="TSS85" s="59">
        <v>129918</v>
      </c>
      <c r="TST85" s="59">
        <v>9</v>
      </c>
      <c r="TSU85" s="59">
        <v>44391</v>
      </c>
      <c r="TSV85" s="59" t="s">
        <v>422</v>
      </c>
      <c r="TSW85" s="59" t="s">
        <v>423</v>
      </c>
      <c r="TSX85" s="59" t="s">
        <v>424</v>
      </c>
      <c r="TTA85" s="59">
        <v>129918</v>
      </c>
      <c r="TTB85" s="59">
        <v>9</v>
      </c>
      <c r="TTC85" s="59">
        <v>44391</v>
      </c>
      <c r="TTD85" s="59" t="s">
        <v>422</v>
      </c>
      <c r="TTE85" s="59" t="s">
        <v>423</v>
      </c>
      <c r="TTF85" s="59" t="s">
        <v>424</v>
      </c>
      <c r="TTI85" s="59">
        <v>129918</v>
      </c>
      <c r="TTJ85" s="59">
        <v>9</v>
      </c>
      <c r="TTK85" s="59">
        <v>44391</v>
      </c>
      <c r="TTL85" s="59" t="s">
        <v>422</v>
      </c>
      <c r="TTM85" s="59" t="s">
        <v>423</v>
      </c>
      <c r="TTN85" s="59" t="s">
        <v>424</v>
      </c>
      <c r="TTQ85" s="59">
        <v>129918</v>
      </c>
      <c r="TTR85" s="59">
        <v>9</v>
      </c>
      <c r="TTS85" s="59">
        <v>44391</v>
      </c>
      <c r="TTT85" s="59" t="s">
        <v>422</v>
      </c>
      <c r="TTU85" s="59" t="s">
        <v>423</v>
      </c>
      <c r="TTV85" s="59" t="s">
        <v>424</v>
      </c>
      <c r="TTY85" s="59">
        <v>129918</v>
      </c>
      <c r="TTZ85" s="59">
        <v>9</v>
      </c>
      <c r="TUA85" s="59">
        <v>44391</v>
      </c>
      <c r="TUB85" s="59" t="s">
        <v>422</v>
      </c>
      <c r="TUC85" s="59" t="s">
        <v>423</v>
      </c>
      <c r="TUD85" s="59" t="s">
        <v>424</v>
      </c>
      <c r="TUG85" s="59">
        <v>129918</v>
      </c>
      <c r="TUH85" s="59">
        <v>9</v>
      </c>
      <c r="TUI85" s="59">
        <v>44391</v>
      </c>
      <c r="TUJ85" s="59" t="s">
        <v>422</v>
      </c>
      <c r="TUK85" s="59" t="s">
        <v>423</v>
      </c>
      <c r="TUL85" s="59" t="s">
        <v>424</v>
      </c>
      <c r="TUO85" s="59">
        <v>129918</v>
      </c>
      <c r="TUP85" s="59">
        <v>9</v>
      </c>
      <c r="TUQ85" s="59">
        <v>44391</v>
      </c>
      <c r="TUR85" s="59" t="s">
        <v>422</v>
      </c>
      <c r="TUS85" s="59" t="s">
        <v>423</v>
      </c>
      <c r="TUT85" s="59" t="s">
        <v>424</v>
      </c>
      <c r="TUW85" s="59">
        <v>129918</v>
      </c>
      <c r="TUX85" s="59">
        <v>9</v>
      </c>
      <c r="TUY85" s="59">
        <v>44391</v>
      </c>
      <c r="TUZ85" s="59" t="s">
        <v>422</v>
      </c>
      <c r="TVA85" s="59" t="s">
        <v>423</v>
      </c>
      <c r="TVB85" s="59" t="s">
        <v>424</v>
      </c>
      <c r="TVE85" s="59">
        <v>129918</v>
      </c>
      <c r="TVF85" s="59">
        <v>9</v>
      </c>
      <c r="TVG85" s="59">
        <v>44391</v>
      </c>
      <c r="TVH85" s="59" t="s">
        <v>422</v>
      </c>
      <c r="TVI85" s="59" t="s">
        <v>423</v>
      </c>
      <c r="TVJ85" s="59" t="s">
        <v>424</v>
      </c>
      <c r="TVM85" s="59">
        <v>129918</v>
      </c>
      <c r="TVN85" s="59">
        <v>9</v>
      </c>
      <c r="TVO85" s="59">
        <v>44391</v>
      </c>
      <c r="TVP85" s="59" t="s">
        <v>422</v>
      </c>
      <c r="TVQ85" s="59" t="s">
        <v>423</v>
      </c>
      <c r="TVR85" s="59" t="s">
        <v>424</v>
      </c>
      <c r="TVU85" s="59">
        <v>129918</v>
      </c>
      <c r="TVV85" s="59">
        <v>9</v>
      </c>
      <c r="TVW85" s="59">
        <v>44391</v>
      </c>
      <c r="TVX85" s="59" t="s">
        <v>422</v>
      </c>
      <c r="TVY85" s="59" t="s">
        <v>423</v>
      </c>
      <c r="TVZ85" s="59" t="s">
        <v>424</v>
      </c>
      <c r="TWC85" s="59">
        <v>129918</v>
      </c>
      <c r="TWD85" s="59">
        <v>9</v>
      </c>
      <c r="TWE85" s="59">
        <v>44391</v>
      </c>
      <c r="TWF85" s="59" t="s">
        <v>422</v>
      </c>
      <c r="TWG85" s="59" t="s">
        <v>423</v>
      </c>
      <c r="TWH85" s="59" t="s">
        <v>424</v>
      </c>
      <c r="TWK85" s="59">
        <v>129918</v>
      </c>
      <c r="TWL85" s="59">
        <v>9</v>
      </c>
      <c r="TWM85" s="59">
        <v>44391</v>
      </c>
      <c r="TWN85" s="59" t="s">
        <v>422</v>
      </c>
      <c r="TWO85" s="59" t="s">
        <v>423</v>
      </c>
      <c r="TWP85" s="59" t="s">
        <v>424</v>
      </c>
      <c r="TWS85" s="59">
        <v>129918</v>
      </c>
      <c r="TWT85" s="59">
        <v>9</v>
      </c>
      <c r="TWU85" s="59">
        <v>44391</v>
      </c>
      <c r="TWV85" s="59" t="s">
        <v>422</v>
      </c>
      <c r="TWW85" s="59" t="s">
        <v>423</v>
      </c>
      <c r="TWX85" s="59" t="s">
        <v>424</v>
      </c>
      <c r="TXA85" s="59">
        <v>129918</v>
      </c>
      <c r="TXB85" s="59">
        <v>9</v>
      </c>
      <c r="TXC85" s="59">
        <v>44391</v>
      </c>
      <c r="TXD85" s="59" t="s">
        <v>422</v>
      </c>
      <c r="TXE85" s="59" t="s">
        <v>423</v>
      </c>
      <c r="TXF85" s="59" t="s">
        <v>424</v>
      </c>
      <c r="TXI85" s="59">
        <v>129918</v>
      </c>
      <c r="TXJ85" s="59">
        <v>9</v>
      </c>
      <c r="TXK85" s="59">
        <v>44391</v>
      </c>
      <c r="TXL85" s="59" t="s">
        <v>422</v>
      </c>
      <c r="TXM85" s="59" t="s">
        <v>423</v>
      </c>
      <c r="TXN85" s="59" t="s">
        <v>424</v>
      </c>
      <c r="TXQ85" s="59">
        <v>129918</v>
      </c>
      <c r="TXR85" s="59">
        <v>9</v>
      </c>
      <c r="TXS85" s="59">
        <v>44391</v>
      </c>
      <c r="TXT85" s="59" t="s">
        <v>422</v>
      </c>
      <c r="TXU85" s="59" t="s">
        <v>423</v>
      </c>
      <c r="TXV85" s="59" t="s">
        <v>424</v>
      </c>
      <c r="TXY85" s="59">
        <v>129918</v>
      </c>
      <c r="TXZ85" s="59">
        <v>9</v>
      </c>
      <c r="TYA85" s="59">
        <v>44391</v>
      </c>
      <c r="TYB85" s="59" t="s">
        <v>422</v>
      </c>
      <c r="TYC85" s="59" t="s">
        <v>423</v>
      </c>
      <c r="TYD85" s="59" t="s">
        <v>424</v>
      </c>
      <c r="TYG85" s="59">
        <v>129918</v>
      </c>
      <c r="TYH85" s="59">
        <v>9</v>
      </c>
      <c r="TYI85" s="59">
        <v>44391</v>
      </c>
      <c r="TYJ85" s="59" t="s">
        <v>422</v>
      </c>
      <c r="TYK85" s="59" t="s">
        <v>423</v>
      </c>
      <c r="TYL85" s="59" t="s">
        <v>424</v>
      </c>
      <c r="TYO85" s="59">
        <v>129918</v>
      </c>
      <c r="TYP85" s="59">
        <v>9</v>
      </c>
      <c r="TYQ85" s="59">
        <v>44391</v>
      </c>
      <c r="TYR85" s="59" t="s">
        <v>422</v>
      </c>
      <c r="TYS85" s="59" t="s">
        <v>423</v>
      </c>
      <c r="TYT85" s="59" t="s">
        <v>424</v>
      </c>
      <c r="TYW85" s="59">
        <v>129918</v>
      </c>
      <c r="TYX85" s="59">
        <v>9</v>
      </c>
      <c r="TYY85" s="59">
        <v>44391</v>
      </c>
      <c r="TYZ85" s="59" t="s">
        <v>422</v>
      </c>
      <c r="TZA85" s="59" t="s">
        <v>423</v>
      </c>
      <c r="TZB85" s="59" t="s">
        <v>424</v>
      </c>
      <c r="TZE85" s="59">
        <v>129918</v>
      </c>
      <c r="TZF85" s="59">
        <v>9</v>
      </c>
      <c r="TZG85" s="59">
        <v>44391</v>
      </c>
      <c r="TZH85" s="59" t="s">
        <v>422</v>
      </c>
      <c r="TZI85" s="59" t="s">
        <v>423</v>
      </c>
      <c r="TZJ85" s="59" t="s">
        <v>424</v>
      </c>
      <c r="TZM85" s="59">
        <v>129918</v>
      </c>
      <c r="TZN85" s="59">
        <v>9</v>
      </c>
      <c r="TZO85" s="59">
        <v>44391</v>
      </c>
      <c r="TZP85" s="59" t="s">
        <v>422</v>
      </c>
      <c r="TZQ85" s="59" t="s">
        <v>423</v>
      </c>
      <c r="TZR85" s="59" t="s">
        <v>424</v>
      </c>
      <c r="TZU85" s="59">
        <v>129918</v>
      </c>
      <c r="TZV85" s="59">
        <v>9</v>
      </c>
      <c r="TZW85" s="59">
        <v>44391</v>
      </c>
      <c r="TZX85" s="59" t="s">
        <v>422</v>
      </c>
      <c r="TZY85" s="59" t="s">
        <v>423</v>
      </c>
      <c r="TZZ85" s="59" t="s">
        <v>424</v>
      </c>
      <c r="UAC85" s="59">
        <v>129918</v>
      </c>
      <c r="UAD85" s="59">
        <v>9</v>
      </c>
      <c r="UAE85" s="59">
        <v>44391</v>
      </c>
      <c r="UAF85" s="59" t="s">
        <v>422</v>
      </c>
      <c r="UAG85" s="59" t="s">
        <v>423</v>
      </c>
      <c r="UAH85" s="59" t="s">
        <v>424</v>
      </c>
      <c r="UAK85" s="59">
        <v>129918</v>
      </c>
      <c r="UAL85" s="59">
        <v>9</v>
      </c>
      <c r="UAM85" s="59">
        <v>44391</v>
      </c>
      <c r="UAN85" s="59" t="s">
        <v>422</v>
      </c>
      <c r="UAO85" s="59" t="s">
        <v>423</v>
      </c>
      <c r="UAP85" s="59" t="s">
        <v>424</v>
      </c>
      <c r="UAS85" s="59">
        <v>129918</v>
      </c>
      <c r="UAT85" s="59">
        <v>9</v>
      </c>
      <c r="UAU85" s="59">
        <v>44391</v>
      </c>
      <c r="UAV85" s="59" t="s">
        <v>422</v>
      </c>
      <c r="UAW85" s="59" t="s">
        <v>423</v>
      </c>
      <c r="UAX85" s="59" t="s">
        <v>424</v>
      </c>
      <c r="UBA85" s="59">
        <v>129918</v>
      </c>
      <c r="UBB85" s="59">
        <v>9</v>
      </c>
      <c r="UBC85" s="59">
        <v>44391</v>
      </c>
      <c r="UBD85" s="59" t="s">
        <v>422</v>
      </c>
      <c r="UBE85" s="59" t="s">
        <v>423</v>
      </c>
      <c r="UBF85" s="59" t="s">
        <v>424</v>
      </c>
      <c r="UBI85" s="59">
        <v>129918</v>
      </c>
      <c r="UBJ85" s="59">
        <v>9</v>
      </c>
      <c r="UBK85" s="59">
        <v>44391</v>
      </c>
      <c r="UBL85" s="59" t="s">
        <v>422</v>
      </c>
      <c r="UBM85" s="59" t="s">
        <v>423</v>
      </c>
      <c r="UBN85" s="59" t="s">
        <v>424</v>
      </c>
      <c r="UBQ85" s="59">
        <v>129918</v>
      </c>
      <c r="UBR85" s="59">
        <v>9</v>
      </c>
      <c r="UBS85" s="59">
        <v>44391</v>
      </c>
      <c r="UBT85" s="59" t="s">
        <v>422</v>
      </c>
      <c r="UBU85" s="59" t="s">
        <v>423</v>
      </c>
      <c r="UBV85" s="59" t="s">
        <v>424</v>
      </c>
      <c r="UBY85" s="59">
        <v>129918</v>
      </c>
      <c r="UBZ85" s="59">
        <v>9</v>
      </c>
      <c r="UCA85" s="59">
        <v>44391</v>
      </c>
      <c r="UCB85" s="59" t="s">
        <v>422</v>
      </c>
      <c r="UCC85" s="59" t="s">
        <v>423</v>
      </c>
      <c r="UCD85" s="59" t="s">
        <v>424</v>
      </c>
      <c r="UCG85" s="59">
        <v>129918</v>
      </c>
      <c r="UCH85" s="59">
        <v>9</v>
      </c>
      <c r="UCI85" s="59">
        <v>44391</v>
      </c>
      <c r="UCJ85" s="59" t="s">
        <v>422</v>
      </c>
      <c r="UCK85" s="59" t="s">
        <v>423</v>
      </c>
      <c r="UCL85" s="59" t="s">
        <v>424</v>
      </c>
      <c r="UCO85" s="59">
        <v>129918</v>
      </c>
      <c r="UCP85" s="59">
        <v>9</v>
      </c>
      <c r="UCQ85" s="59">
        <v>44391</v>
      </c>
      <c r="UCR85" s="59" t="s">
        <v>422</v>
      </c>
      <c r="UCS85" s="59" t="s">
        <v>423</v>
      </c>
      <c r="UCT85" s="59" t="s">
        <v>424</v>
      </c>
      <c r="UCW85" s="59">
        <v>129918</v>
      </c>
      <c r="UCX85" s="59">
        <v>9</v>
      </c>
      <c r="UCY85" s="59">
        <v>44391</v>
      </c>
      <c r="UCZ85" s="59" t="s">
        <v>422</v>
      </c>
      <c r="UDA85" s="59" t="s">
        <v>423</v>
      </c>
      <c r="UDB85" s="59" t="s">
        <v>424</v>
      </c>
      <c r="UDE85" s="59">
        <v>129918</v>
      </c>
      <c r="UDF85" s="59">
        <v>9</v>
      </c>
      <c r="UDG85" s="59">
        <v>44391</v>
      </c>
      <c r="UDH85" s="59" t="s">
        <v>422</v>
      </c>
      <c r="UDI85" s="59" t="s">
        <v>423</v>
      </c>
      <c r="UDJ85" s="59" t="s">
        <v>424</v>
      </c>
      <c r="UDM85" s="59">
        <v>129918</v>
      </c>
      <c r="UDN85" s="59">
        <v>9</v>
      </c>
      <c r="UDO85" s="59">
        <v>44391</v>
      </c>
      <c r="UDP85" s="59" t="s">
        <v>422</v>
      </c>
      <c r="UDQ85" s="59" t="s">
        <v>423</v>
      </c>
      <c r="UDR85" s="59" t="s">
        <v>424</v>
      </c>
      <c r="UDU85" s="59">
        <v>129918</v>
      </c>
      <c r="UDV85" s="59">
        <v>9</v>
      </c>
      <c r="UDW85" s="59">
        <v>44391</v>
      </c>
      <c r="UDX85" s="59" t="s">
        <v>422</v>
      </c>
      <c r="UDY85" s="59" t="s">
        <v>423</v>
      </c>
      <c r="UDZ85" s="59" t="s">
        <v>424</v>
      </c>
      <c r="UEC85" s="59">
        <v>129918</v>
      </c>
      <c r="UED85" s="59">
        <v>9</v>
      </c>
      <c r="UEE85" s="59">
        <v>44391</v>
      </c>
      <c r="UEF85" s="59" t="s">
        <v>422</v>
      </c>
      <c r="UEG85" s="59" t="s">
        <v>423</v>
      </c>
      <c r="UEH85" s="59" t="s">
        <v>424</v>
      </c>
      <c r="UEK85" s="59">
        <v>129918</v>
      </c>
      <c r="UEL85" s="59">
        <v>9</v>
      </c>
      <c r="UEM85" s="59">
        <v>44391</v>
      </c>
      <c r="UEN85" s="59" t="s">
        <v>422</v>
      </c>
      <c r="UEO85" s="59" t="s">
        <v>423</v>
      </c>
      <c r="UEP85" s="59" t="s">
        <v>424</v>
      </c>
      <c r="UES85" s="59">
        <v>129918</v>
      </c>
      <c r="UET85" s="59">
        <v>9</v>
      </c>
      <c r="UEU85" s="59">
        <v>44391</v>
      </c>
      <c r="UEV85" s="59" t="s">
        <v>422</v>
      </c>
      <c r="UEW85" s="59" t="s">
        <v>423</v>
      </c>
      <c r="UEX85" s="59" t="s">
        <v>424</v>
      </c>
      <c r="UFA85" s="59">
        <v>129918</v>
      </c>
      <c r="UFB85" s="59">
        <v>9</v>
      </c>
      <c r="UFC85" s="59">
        <v>44391</v>
      </c>
      <c r="UFD85" s="59" t="s">
        <v>422</v>
      </c>
      <c r="UFE85" s="59" t="s">
        <v>423</v>
      </c>
      <c r="UFF85" s="59" t="s">
        <v>424</v>
      </c>
      <c r="UFI85" s="59">
        <v>129918</v>
      </c>
      <c r="UFJ85" s="59">
        <v>9</v>
      </c>
      <c r="UFK85" s="59">
        <v>44391</v>
      </c>
      <c r="UFL85" s="59" t="s">
        <v>422</v>
      </c>
      <c r="UFM85" s="59" t="s">
        <v>423</v>
      </c>
      <c r="UFN85" s="59" t="s">
        <v>424</v>
      </c>
      <c r="UFQ85" s="59">
        <v>129918</v>
      </c>
      <c r="UFR85" s="59">
        <v>9</v>
      </c>
      <c r="UFS85" s="59">
        <v>44391</v>
      </c>
      <c r="UFT85" s="59" t="s">
        <v>422</v>
      </c>
      <c r="UFU85" s="59" t="s">
        <v>423</v>
      </c>
      <c r="UFV85" s="59" t="s">
        <v>424</v>
      </c>
      <c r="UFY85" s="59">
        <v>129918</v>
      </c>
      <c r="UFZ85" s="59">
        <v>9</v>
      </c>
      <c r="UGA85" s="59">
        <v>44391</v>
      </c>
      <c r="UGB85" s="59" t="s">
        <v>422</v>
      </c>
      <c r="UGC85" s="59" t="s">
        <v>423</v>
      </c>
      <c r="UGD85" s="59" t="s">
        <v>424</v>
      </c>
      <c r="UGG85" s="59">
        <v>129918</v>
      </c>
      <c r="UGH85" s="59">
        <v>9</v>
      </c>
      <c r="UGI85" s="59">
        <v>44391</v>
      </c>
      <c r="UGJ85" s="59" t="s">
        <v>422</v>
      </c>
      <c r="UGK85" s="59" t="s">
        <v>423</v>
      </c>
      <c r="UGL85" s="59" t="s">
        <v>424</v>
      </c>
      <c r="UGO85" s="59">
        <v>129918</v>
      </c>
      <c r="UGP85" s="59">
        <v>9</v>
      </c>
      <c r="UGQ85" s="59">
        <v>44391</v>
      </c>
      <c r="UGR85" s="59" t="s">
        <v>422</v>
      </c>
      <c r="UGS85" s="59" t="s">
        <v>423</v>
      </c>
      <c r="UGT85" s="59" t="s">
        <v>424</v>
      </c>
      <c r="UGW85" s="59">
        <v>129918</v>
      </c>
      <c r="UGX85" s="59">
        <v>9</v>
      </c>
      <c r="UGY85" s="59">
        <v>44391</v>
      </c>
      <c r="UGZ85" s="59" t="s">
        <v>422</v>
      </c>
      <c r="UHA85" s="59" t="s">
        <v>423</v>
      </c>
      <c r="UHB85" s="59" t="s">
        <v>424</v>
      </c>
      <c r="UHE85" s="59">
        <v>129918</v>
      </c>
      <c r="UHF85" s="59">
        <v>9</v>
      </c>
      <c r="UHG85" s="59">
        <v>44391</v>
      </c>
      <c r="UHH85" s="59" t="s">
        <v>422</v>
      </c>
      <c r="UHI85" s="59" t="s">
        <v>423</v>
      </c>
      <c r="UHJ85" s="59" t="s">
        <v>424</v>
      </c>
      <c r="UHM85" s="59">
        <v>129918</v>
      </c>
      <c r="UHN85" s="59">
        <v>9</v>
      </c>
      <c r="UHO85" s="59">
        <v>44391</v>
      </c>
      <c r="UHP85" s="59" t="s">
        <v>422</v>
      </c>
      <c r="UHQ85" s="59" t="s">
        <v>423</v>
      </c>
      <c r="UHR85" s="59" t="s">
        <v>424</v>
      </c>
      <c r="UHU85" s="59">
        <v>129918</v>
      </c>
      <c r="UHV85" s="59">
        <v>9</v>
      </c>
      <c r="UHW85" s="59">
        <v>44391</v>
      </c>
      <c r="UHX85" s="59" t="s">
        <v>422</v>
      </c>
      <c r="UHY85" s="59" t="s">
        <v>423</v>
      </c>
      <c r="UHZ85" s="59" t="s">
        <v>424</v>
      </c>
      <c r="UIC85" s="59">
        <v>129918</v>
      </c>
      <c r="UID85" s="59">
        <v>9</v>
      </c>
      <c r="UIE85" s="59">
        <v>44391</v>
      </c>
      <c r="UIF85" s="59" t="s">
        <v>422</v>
      </c>
      <c r="UIG85" s="59" t="s">
        <v>423</v>
      </c>
      <c r="UIH85" s="59" t="s">
        <v>424</v>
      </c>
      <c r="UIK85" s="59">
        <v>129918</v>
      </c>
      <c r="UIL85" s="59">
        <v>9</v>
      </c>
      <c r="UIM85" s="59">
        <v>44391</v>
      </c>
      <c r="UIN85" s="59" t="s">
        <v>422</v>
      </c>
      <c r="UIO85" s="59" t="s">
        <v>423</v>
      </c>
      <c r="UIP85" s="59" t="s">
        <v>424</v>
      </c>
      <c r="UIS85" s="59">
        <v>129918</v>
      </c>
      <c r="UIT85" s="59">
        <v>9</v>
      </c>
      <c r="UIU85" s="59">
        <v>44391</v>
      </c>
      <c r="UIV85" s="59" t="s">
        <v>422</v>
      </c>
      <c r="UIW85" s="59" t="s">
        <v>423</v>
      </c>
      <c r="UIX85" s="59" t="s">
        <v>424</v>
      </c>
      <c r="UJA85" s="59">
        <v>129918</v>
      </c>
      <c r="UJB85" s="59">
        <v>9</v>
      </c>
      <c r="UJC85" s="59">
        <v>44391</v>
      </c>
      <c r="UJD85" s="59" t="s">
        <v>422</v>
      </c>
      <c r="UJE85" s="59" t="s">
        <v>423</v>
      </c>
      <c r="UJF85" s="59" t="s">
        <v>424</v>
      </c>
      <c r="UJI85" s="59">
        <v>129918</v>
      </c>
      <c r="UJJ85" s="59">
        <v>9</v>
      </c>
      <c r="UJK85" s="59">
        <v>44391</v>
      </c>
      <c r="UJL85" s="59" t="s">
        <v>422</v>
      </c>
      <c r="UJM85" s="59" t="s">
        <v>423</v>
      </c>
      <c r="UJN85" s="59" t="s">
        <v>424</v>
      </c>
      <c r="UJQ85" s="59">
        <v>129918</v>
      </c>
      <c r="UJR85" s="59">
        <v>9</v>
      </c>
      <c r="UJS85" s="59">
        <v>44391</v>
      </c>
      <c r="UJT85" s="59" t="s">
        <v>422</v>
      </c>
      <c r="UJU85" s="59" t="s">
        <v>423</v>
      </c>
      <c r="UJV85" s="59" t="s">
        <v>424</v>
      </c>
      <c r="UJY85" s="59">
        <v>129918</v>
      </c>
      <c r="UJZ85" s="59">
        <v>9</v>
      </c>
      <c r="UKA85" s="59">
        <v>44391</v>
      </c>
      <c r="UKB85" s="59" t="s">
        <v>422</v>
      </c>
      <c r="UKC85" s="59" t="s">
        <v>423</v>
      </c>
      <c r="UKD85" s="59" t="s">
        <v>424</v>
      </c>
      <c r="UKG85" s="59">
        <v>129918</v>
      </c>
      <c r="UKH85" s="59">
        <v>9</v>
      </c>
      <c r="UKI85" s="59">
        <v>44391</v>
      </c>
      <c r="UKJ85" s="59" t="s">
        <v>422</v>
      </c>
      <c r="UKK85" s="59" t="s">
        <v>423</v>
      </c>
      <c r="UKL85" s="59" t="s">
        <v>424</v>
      </c>
      <c r="UKO85" s="59">
        <v>129918</v>
      </c>
      <c r="UKP85" s="59">
        <v>9</v>
      </c>
      <c r="UKQ85" s="59">
        <v>44391</v>
      </c>
      <c r="UKR85" s="59" t="s">
        <v>422</v>
      </c>
      <c r="UKS85" s="59" t="s">
        <v>423</v>
      </c>
      <c r="UKT85" s="59" t="s">
        <v>424</v>
      </c>
      <c r="UKW85" s="59">
        <v>129918</v>
      </c>
      <c r="UKX85" s="59">
        <v>9</v>
      </c>
      <c r="UKY85" s="59">
        <v>44391</v>
      </c>
      <c r="UKZ85" s="59" t="s">
        <v>422</v>
      </c>
      <c r="ULA85" s="59" t="s">
        <v>423</v>
      </c>
      <c r="ULB85" s="59" t="s">
        <v>424</v>
      </c>
      <c r="ULE85" s="59">
        <v>129918</v>
      </c>
      <c r="ULF85" s="59">
        <v>9</v>
      </c>
      <c r="ULG85" s="59">
        <v>44391</v>
      </c>
      <c r="ULH85" s="59" t="s">
        <v>422</v>
      </c>
      <c r="ULI85" s="59" t="s">
        <v>423</v>
      </c>
      <c r="ULJ85" s="59" t="s">
        <v>424</v>
      </c>
      <c r="ULM85" s="59">
        <v>129918</v>
      </c>
      <c r="ULN85" s="59">
        <v>9</v>
      </c>
      <c r="ULO85" s="59">
        <v>44391</v>
      </c>
      <c r="ULP85" s="59" t="s">
        <v>422</v>
      </c>
      <c r="ULQ85" s="59" t="s">
        <v>423</v>
      </c>
      <c r="ULR85" s="59" t="s">
        <v>424</v>
      </c>
      <c r="ULU85" s="59">
        <v>129918</v>
      </c>
      <c r="ULV85" s="59">
        <v>9</v>
      </c>
      <c r="ULW85" s="59">
        <v>44391</v>
      </c>
      <c r="ULX85" s="59" t="s">
        <v>422</v>
      </c>
      <c r="ULY85" s="59" t="s">
        <v>423</v>
      </c>
      <c r="ULZ85" s="59" t="s">
        <v>424</v>
      </c>
      <c r="UMC85" s="59">
        <v>129918</v>
      </c>
      <c r="UMD85" s="59">
        <v>9</v>
      </c>
      <c r="UME85" s="59">
        <v>44391</v>
      </c>
      <c r="UMF85" s="59" t="s">
        <v>422</v>
      </c>
      <c r="UMG85" s="59" t="s">
        <v>423</v>
      </c>
      <c r="UMH85" s="59" t="s">
        <v>424</v>
      </c>
      <c r="UMK85" s="59">
        <v>129918</v>
      </c>
      <c r="UML85" s="59">
        <v>9</v>
      </c>
      <c r="UMM85" s="59">
        <v>44391</v>
      </c>
      <c r="UMN85" s="59" t="s">
        <v>422</v>
      </c>
      <c r="UMO85" s="59" t="s">
        <v>423</v>
      </c>
      <c r="UMP85" s="59" t="s">
        <v>424</v>
      </c>
      <c r="UMS85" s="59">
        <v>129918</v>
      </c>
      <c r="UMT85" s="59">
        <v>9</v>
      </c>
      <c r="UMU85" s="59">
        <v>44391</v>
      </c>
      <c r="UMV85" s="59" t="s">
        <v>422</v>
      </c>
      <c r="UMW85" s="59" t="s">
        <v>423</v>
      </c>
      <c r="UMX85" s="59" t="s">
        <v>424</v>
      </c>
      <c r="UNA85" s="59">
        <v>129918</v>
      </c>
      <c r="UNB85" s="59">
        <v>9</v>
      </c>
      <c r="UNC85" s="59">
        <v>44391</v>
      </c>
      <c r="UND85" s="59" t="s">
        <v>422</v>
      </c>
      <c r="UNE85" s="59" t="s">
        <v>423</v>
      </c>
      <c r="UNF85" s="59" t="s">
        <v>424</v>
      </c>
      <c r="UNI85" s="59">
        <v>129918</v>
      </c>
      <c r="UNJ85" s="59">
        <v>9</v>
      </c>
      <c r="UNK85" s="59">
        <v>44391</v>
      </c>
      <c r="UNL85" s="59" t="s">
        <v>422</v>
      </c>
      <c r="UNM85" s="59" t="s">
        <v>423</v>
      </c>
      <c r="UNN85" s="59" t="s">
        <v>424</v>
      </c>
      <c r="UNQ85" s="59">
        <v>129918</v>
      </c>
      <c r="UNR85" s="59">
        <v>9</v>
      </c>
      <c r="UNS85" s="59">
        <v>44391</v>
      </c>
      <c r="UNT85" s="59" t="s">
        <v>422</v>
      </c>
      <c r="UNU85" s="59" t="s">
        <v>423</v>
      </c>
      <c r="UNV85" s="59" t="s">
        <v>424</v>
      </c>
      <c r="UNY85" s="59">
        <v>129918</v>
      </c>
      <c r="UNZ85" s="59">
        <v>9</v>
      </c>
      <c r="UOA85" s="59">
        <v>44391</v>
      </c>
      <c r="UOB85" s="59" t="s">
        <v>422</v>
      </c>
      <c r="UOC85" s="59" t="s">
        <v>423</v>
      </c>
      <c r="UOD85" s="59" t="s">
        <v>424</v>
      </c>
      <c r="UOG85" s="59">
        <v>129918</v>
      </c>
      <c r="UOH85" s="59">
        <v>9</v>
      </c>
      <c r="UOI85" s="59">
        <v>44391</v>
      </c>
      <c r="UOJ85" s="59" t="s">
        <v>422</v>
      </c>
      <c r="UOK85" s="59" t="s">
        <v>423</v>
      </c>
      <c r="UOL85" s="59" t="s">
        <v>424</v>
      </c>
      <c r="UOO85" s="59">
        <v>129918</v>
      </c>
      <c r="UOP85" s="59">
        <v>9</v>
      </c>
      <c r="UOQ85" s="59">
        <v>44391</v>
      </c>
      <c r="UOR85" s="59" t="s">
        <v>422</v>
      </c>
      <c r="UOS85" s="59" t="s">
        <v>423</v>
      </c>
      <c r="UOT85" s="59" t="s">
        <v>424</v>
      </c>
      <c r="UOW85" s="59">
        <v>129918</v>
      </c>
      <c r="UOX85" s="59">
        <v>9</v>
      </c>
      <c r="UOY85" s="59">
        <v>44391</v>
      </c>
      <c r="UOZ85" s="59" t="s">
        <v>422</v>
      </c>
      <c r="UPA85" s="59" t="s">
        <v>423</v>
      </c>
      <c r="UPB85" s="59" t="s">
        <v>424</v>
      </c>
      <c r="UPE85" s="59">
        <v>129918</v>
      </c>
      <c r="UPF85" s="59">
        <v>9</v>
      </c>
      <c r="UPG85" s="59">
        <v>44391</v>
      </c>
      <c r="UPH85" s="59" t="s">
        <v>422</v>
      </c>
      <c r="UPI85" s="59" t="s">
        <v>423</v>
      </c>
      <c r="UPJ85" s="59" t="s">
        <v>424</v>
      </c>
      <c r="UPM85" s="59">
        <v>129918</v>
      </c>
      <c r="UPN85" s="59">
        <v>9</v>
      </c>
      <c r="UPO85" s="59">
        <v>44391</v>
      </c>
      <c r="UPP85" s="59" t="s">
        <v>422</v>
      </c>
      <c r="UPQ85" s="59" t="s">
        <v>423</v>
      </c>
      <c r="UPR85" s="59" t="s">
        <v>424</v>
      </c>
      <c r="UPU85" s="59">
        <v>129918</v>
      </c>
      <c r="UPV85" s="59">
        <v>9</v>
      </c>
      <c r="UPW85" s="59">
        <v>44391</v>
      </c>
      <c r="UPX85" s="59" t="s">
        <v>422</v>
      </c>
      <c r="UPY85" s="59" t="s">
        <v>423</v>
      </c>
      <c r="UPZ85" s="59" t="s">
        <v>424</v>
      </c>
      <c r="UQC85" s="59">
        <v>129918</v>
      </c>
      <c r="UQD85" s="59">
        <v>9</v>
      </c>
      <c r="UQE85" s="59">
        <v>44391</v>
      </c>
      <c r="UQF85" s="59" t="s">
        <v>422</v>
      </c>
      <c r="UQG85" s="59" t="s">
        <v>423</v>
      </c>
      <c r="UQH85" s="59" t="s">
        <v>424</v>
      </c>
      <c r="UQK85" s="59">
        <v>129918</v>
      </c>
      <c r="UQL85" s="59">
        <v>9</v>
      </c>
      <c r="UQM85" s="59">
        <v>44391</v>
      </c>
      <c r="UQN85" s="59" t="s">
        <v>422</v>
      </c>
      <c r="UQO85" s="59" t="s">
        <v>423</v>
      </c>
      <c r="UQP85" s="59" t="s">
        <v>424</v>
      </c>
      <c r="UQS85" s="59">
        <v>129918</v>
      </c>
      <c r="UQT85" s="59">
        <v>9</v>
      </c>
      <c r="UQU85" s="59">
        <v>44391</v>
      </c>
      <c r="UQV85" s="59" t="s">
        <v>422</v>
      </c>
      <c r="UQW85" s="59" t="s">
        <v>423</v>
      </c>
      <c r="UQX85" s="59" t="s">
        <v>424</v>
      </c>
      <c r="URA85" s="59">
        <v>129918</v>
      </c>
      <c r="URB85" s="59">
        <v>9</v>
      </c>
      <c r="URC85" s="59">
        <v>44391</v>
      </c>
      <c r="URD85" s="59" t="s">
        <v>422</v>
      </c>
      <c r="URE85" s="59" t="s">
        <v>423</v>
      </c>
      <c r="URF85" s="59" t="s">
        <v>424</v>
      </c>
      <c r="URI85" s="59">
        <v>129918</v>
      </c>
      <c r="URJ85" s="59">
        <v>9</v>
      </c>
      <c r="URK85" s="59">
        <v>44391</v>
      </c>
      <c r="URL85" s="59" t="s">
        <v>422</v>
      </c>
      <c r="URM85" s="59" t="s">
        <v>423</v>
      </c>
      <c r="URN85" s="59" t="s">
        <v>424</v>
      </c>
      <c r="URQ85" s="59">
        <v>129918</v>
      </c>
      <c r="URR85" s="59">
        <v>9</v>
      </c>
      <c r="URS85" s="59">
        <v>44391</v>
      </c>
      <c r="URT85" s="59" t="s">
        <v>422</v>
      </c>
      <c r="URU85" s="59" t="s">
        <v>423</v>
      </c>
      <c r="URV85" s="59" t="s">
        <v>424</v>
      </c>
      <c r="URY85" s="59">
        <v>129918</v>
      </c>
      <c r="URZ85" s="59">
        <v>9</v>
      </c>
      <c r="USA85" s="59">
        <v>44391</v>
      </c>
      <c r="USB85" s="59" t="s">
        <v>422</v>
      </c>
      <c r="USC85" s="59" t="s">
        <v>423</v>
      </c>
      <c r="USD85" s="59" t="s">
        <v>424</v>
      </c>
      <c r="USG85" s="59">
        <v>129918</v>
      </c>
      <c r="USH85" s="59">
        <v>9</v>
      </c>
      <c r="USI85" s="59">
        <v>44391</v>
      </c>
      <c r="USJ85" s="59" t="s">
        <v>422</v>
      </c>
      <c r="USK85" s="59" t="s">
        <v>423</v>
      </c>
      <c r="USL85" s="59" t="s">
        <v>424</v>
      </c>
      <c r="USO85" s="59">
        <v>129918</v>
      </c>
      <c r="USP85" s="59">
        <v>9</v>
      </c>
      <c r="USQ85" s="59">
        <v>44391</v>
      </c>
      <c r="USR85" s="59" t="s">
        <v>422</v>
      </c>
      <c r="USS85" s="59" t="s">
        <v>423</v>
      </c>
      <c r="UST85" s="59" t="s">
        <v>424</v>
      </c>
      <c r="USW85" s="59">
        <v>129918</v>
      </c>
      <c r="USX85" s="59">
        <v>9</v>
      </c>
      <c r="USY85" s="59">
        <v>44391</v>
      </c>
      <c r="USZ85" s="59" t="s">
        <v>422</v>
      </c>
      <c r="UTA85" s="59" t="s">
        <v>423</v>
      </c>
      <c r="UTB85" s="59" t="s">
        <v>424</v>
      </c>
      <c r="UTE85" s="59">
        <v>129918</v>
      </c>
      <c r="UTF85" s="59">
        <v>9</v>
      </c>
      <c r="UTG85" s="59">
        <v>44391</v>
      </c>
      <c r="UTH85" s="59" t="s">
        <v>422</v>
      </c>
      <c r="UTI85" s="59" t="s">
        <v>423</v>
      </c>
      <c r="UTJ85" s="59" t="s">
        <v>424</v>
      </c>
      <c r="UTM85" s="59">
        <v>129918</v>
      </c>
      <c r="UTN85" s="59">
        <v>9</v>
      </c>
      <c r="UTO85" s="59">
        <v>44391</v>
      </c>
      <c r="UTP85" s="59" t="s">
        <v>422</v>
      </c>
      <c r="UTQ85" s="59" t="s">
        <v>423</v>
      </c>
      <c r="UTR85" s="59" t="s">
        <v>424</v>
      </c>
      <c r="UTU85" s="59">
        <v>129918</v>
      </c>
      <c r="UTV85" s="59">
        <v>9</v>
      </c>
      <c r="UTW85" s="59">
        <v>44391</v>
      </c>
      <c r="UTX85" s="59" t="s">
        <v>422</v>
      </c>
      <c r="UTY85" s="59" t="s">
        <v>423</v>
      </c>
      <c r="UTZ85" s="59" t="s">
        <v>424</v>
      </c>
      <c r="UUC85" s="59">
        <v>129918</v>
      </c>
      <c r="UUD85" s="59">
        <v>9</v>
      </c>
      <c r="UUE85" s="59">
        <v>44391</v>
      </c>
      <c r="UUF85" s="59" t="s">
        <v>422</v>
      </c>
      <c r="UUG85" s="59" t="s">
        <v>423</v>
      </c>
      <c r="UUH85" s="59" t="s">
        <v>424</v>
      </c>
      <c r="UUK85" s="59">
        <v>129918</v>
      </c>
      <c r="UUL85" s="59">
        <v>9</v>
      </c>
      <c r="UUM85" s="59">
        <v>44391</v>
      </c>
      <c r="UUN85" s="59" t="s">
        <v>422</v>
      </c>
      <c r="UUO85" s="59" t="s">
        <v>423</v>
      </c>
      <c r="UUP85" s="59" t="s">
        <v>424</v>
      </c>
      <c r="UUS85" s="59">
        <v>129918</v>
      </c>
      <c r="UUT85" s="59">
        <v>9</v>
      </c>
      <c r="UUU85" s="59">
        <v>44391</v>
      </c>
      <c r="UUV85" s="59" t="s">
        <v>422</v>
      </c>
      <c r="UUW85" s="59" t="s">
        <v>423</v>
      </c>
      <c r="UUX85" s="59" t="s">
        <v>424</v>
      </c>
      <c r="UVA85" s="59">
        <v>129918</v>
      </c>
      <c r="UVB85" s="59">
        <v>9</v>
      </c>
      <c r="UVC85" s="59">
        <v>44391</v>
      </c>
      <c r="UVD85" s="59" t="s">
        <v>422</v>
      </c>
      <c r="UVE85" s="59" t="s">
        <v>423</v>
      </c>
      <c r="UVF85" s="59" t="s">
        <v>424</v>
      </c>
      <c r="UVI85" s="59">
        <v>129918</v>
      </c>
      <c r="UVJ85" s="59">
        <v>9</v>
      </c>
      <c r="UVK85" s="59">
        <v>44391</v>
      </c>
      <c r="UVL85" s="59" t="s">
        <v>422</v>
      </c>
      <c r="UVM85" s="59" t="s">
        <v>423</v>
      </c>
      <c r="UVN85" s="59" t="s">
        <v>424</v>
      </c>
      <c r="UVQ85" s="59">
        <v>129918</v>
      </c>
      <c r="UVR85" s="59">
        <v>9</v>
      </c>
      <c r="UVS85" s="59">
        <v>44391</v>
      </c>
      <c r="UVT85" s="59" t="s">
        <v>422</v>
      </c>
      <c r="UVU85" s="59" t="s">
        <v>423</v>
      </c>
      <c r="UVV85" s="59" t="s">
        <v>424</v>
      </c>
      <c r="UVY85" s="59">
        <v>129918</v>
      </c>
      <c r="UVZ85" s="59">
        <v>9</v>
      </c>
      <c r="UWA85" s="59">
        <v>44391</v>
      </c>
      <c r="UWB85" s="59" t="s">
        <v>422</v>
      </c>
      <c r="UWC85" s="59" t="s">
        <v>423</v>
      </c>
      <c r="UWD85" s="59" t="s">
        <v>424</v>
      </c>
      <c r="UWG85" s="59">
        <v>129918</v>
      </c>
      <c r="UWH85" s="59">
        <v>9</v>
      </c>
      <c r="UWI85" s="59">
        <v>44391</v>
      </c>
      <c r="UWJ85" s="59" t="s">
        <v>422</v>
      </c>
      <c r="UWK85" s="59" t="s">
        <v>423</v>
      </c>
      <c r="UWL85" s="59" t="s">
        <v>424</v>
      </c>
      <c r="UWO85" s="59">
        <v>129918</v>
      </c>
      <c r="UWP85" s="59">
        <v>9</v>
      </c>
      <c r="UWQ85" s="59">
        <v>44391</v>
      </c>
      <c r="UWR85" s="59" t="s">
        <v>422</v>
      </c>
      <c r="UWS85" s="59" t="s">
        <v>423</v>
      </c>
      <c r="UWT85" s="59" t="s">
        <v>424</v>
      </c>
      <c r="UWW85" s="59">
        <v>129918</v>
      </c>
      <c r="UWX85" s="59">
        <v>9</v>
      </c>
      <c r="UWY85" s="59">
        <v>44391</v>
      </c>
      <c r="UWZ85" s="59" t="s">
        <v>422</v>
      </c>
      <c r="UXA85" s="59" t="s">
        <v>423</v>
      </c>
      <c r="UXB85" s="59" t="s">
        <v>424</v>
      </c>
      <c r="UXE85" s="59">
        <v>129918</v>
      </c>
      <c r="UXF85" s="59">
        <v>9</v>
      </c>
      <c r="UXG85" s="59">
        <v>44391</v>
      </c>
      <c r="UXH85" s="59" t="s">
        <v>422</v>
      </c>
      <c r="UXI85" s="59" t="s">
        <v>423</v>
      </c>
      <c r="UXJ85" s="59" t="s">
        <v>424</v>
      </c>
      <c r="UXM85" s="59">
        <v>129918</v>
      </c>
      <c r="UXN85" s="59">
        <v>9</v>
      </c>
      <c r="UXO85" s="59">
        <v>44391</v>
      </c>
      <c r="UXP85" s="59" t="s">
        <v>422</v>
      </c>
      <c r="UXQ85" s="59" t="s">
        <v>423</v>
      </c>
      <c r="UXR85" s="59" t="s">
        <v>424</v>
      </c>
      <c r="UXU85" s="59">
        <v>129918</v>
      </c>
      <c r="UXV85" s="59">
        <v>9</v>
      </c>
      <c r="UXW85" s="59">
        <v>44391</v>
      </c>
      <c r="UXX85" s="59" t="s">
        <v>422</v>
      </c>
      <c r="UXY85" s="59" t="s">
        <v>423</v>
      </c>
      <c r="UXZ85" s="59" t="s">
        <v>424</v>
      </c>
      <c r="UYC85" s="59">
        <v>129918</v>
      </c>
      <c r="UYD85" s="59">
        <v>9</v>
      </c>
      <c r="UYE85" s="59">
        <v>44391</v>
      </c>
      <c r="UYF85" s="59" t="s">
        <v>422</v>
      </c>
      <c r="UYG85" s="59" t="s">
        <v>423</v>
      </c>
      <c r="UYH85" s="59" t="s">
        <v>424</v>
      </c>
      <c r="UYK85" s="59">
        <v>129918</v>
      </c>
      <c r="UYL85" s="59">
        <v>9</v>
      </c>
      <c r="UYM85" s="59">
        <v>44391</v>
      </c>
      <c r="UYN85" s="59" t="s">
        <v>422</v>
      </c>
      <c r="UYO85" s="59" t="s">
        <v>423</v>
      </c>
      <c r="UYP85" s="59" t="s">
        <v>424</v>
      </c>
      <c r="UYS85" s="59">
        <v>129918</v>
      </c>
      <c r="UYT85" s="59">
        <v>9</v>
      </c>
      <c r="UYU85" s="59">
        <v>44391</v>
      </c>
      <c r="UYV85" s="59" t="s">
        <v>422</v>
      </c>
      <c r="UYW85" s="59" t="s">
        <v>423</v>
      </c>
      <c r="UYX85" s="59" t="s">
        <v>424</v>
      </c>
      <c r="UZA85" s="59">
        <v>129918</v>
      </c>
      <c r="UZB85" s="59">
        <v>9</v>
      </c>
      <c r="UZC85" s="59">
        <v>44391</v>
      </c>
      <c r="UZD85" s="59" t="s">
        <v>422</v>
      </c>
      <c r="UZE85" s="59" t="s">
        <v>423</v>
      </c>
      <c r="UZF85" s="59" t="s">
        <v>424</v>
      </c>
      <c r="UZI85" s="59">
        <v>129918</v>
      </c>
      <c r="UZJ85" s="59">
        <v>9</v>
      </c>
      <c r="UZK85" s="59">
        <v>44391</v>
      </c>
      <c r="UZL85" s="59" t="s">
        <v>422</v>
      </c>
      <c r="UZM85" s="59" t="s">
        <v>423</v>
      </c>
      <c r="UZN85" s="59" t="s">
        <v>424</v>
      </c>
      <c r="UZQ85" s="59">
        <v>129918</v>
      </c>
      <c r="UZR85" s="59">
        <v>9</v>
      </c>
      <c r="UZS85" s="59">
        <v>44391</v>
      </c>
      <c r="UZT85" s="59" t="s">
        <v>422</v>
      </c>
      <c r="UZU85" s="59" t="s">
        <v>423</v>
      </c>
      <c r="UZV85" s="59" t="s">
        <v>424</v>
      </c>
      <c r="UZY85" s="59">
        <v>129918</v>
      </c>
      <c r="UZZ85" s="59">
        <v>9</v>
      </c>
      <c r="VAA85" s="59">
        <v>44391</v>
      </c>
      <c r="VAB85" s="59" t="s">
        <v>422</v>
      </c>
      <c r="VAC85" s="59" t="s">
        <v>423</v>
      </c>
      <c r="VAD85" s="59" t="s">
        <v>424</v>
      </c>
      <c r="VAG85" s="59">
        <v>129918</v>
      </c>
      <c r="VAH85" s="59">
        <v>9</v>
      </c>
      <c r="VAI85" s="59">
        <v>44391</v>
      </c>
      <c r="VAJ85" s="59" t="s">
        <v>422</v>
      </c>
      <c r="VAK85" s="59" t="s">
        <v>423</v>
      </c>
      <c r="VAL85" s="59" t="s">
        <v>424</v>
      </c>
      <c r="VAO85" s="59">
        <v>129918</v>
      </c>
      <c r="VAP85" s="59">
        <v>9</v>
      </c>
      <c r="VAQ85" s="59">
        <v>44391</v>
      </c>
      <c r="VAR85" s="59" t="s">
        <v>422</v>
      </c>
      <c r="VAS85" s="59" t="s">
        <v>423</v>
      </c>
      <c r="VAT85" s="59" t="s">
        <v>424</v>
      </c>
      <c r="VAW85" s="59">
        <v>129918</v>
      </c>
      <c r="VAX85" s="59">
        <v>9</v>
      </c>
      <c r="VAY85" s="59">
        <v>44391</v>
      </c>
      <c r="VAZ85" s="59" t="s">
        <v>422</v>
      </c>
      <c r="VBA85" s="59" t="s">
        <v>423</v>
      </c>
      <c r="VBB85" s="59" t="s">
        <v>424</v>
      </c>
      <c r="VBE85" s="59">
        <v>129918</v>
      </c>
      <c r="VBF85" s="59">
        <v>9</v>
      </c>
      <c r="VBG85" s="59">
        <v>44391</v>
      </c>
      <c r="VBH85" s="59" t="s">
        <v>422</v>
      </c>
      <c r="VBI85" s="59" t="s">
        <v>423</v>
      </c>
      <c r="VBJ85" s="59" t="s">
        <v>424</v>
      </c>
      <c r="VBM85" s="59">
        <v>129918</v>
      </c>
      <c r="VBN85" s="59">
        <v>9</v>
      </c>
      <c r="VBO85" s="59">
        <v>44391</v>
      </c>
      <c r="VBP85" s="59" t="s">
        <v>422</v>
      </c>
      <c r="VBQ85" s="59" t="s">
        <v>423</v>
      </c>
      <c r="VBR85" s="59" t="s">
        <v>424</v>
      </c>
      <c r="VBU85" s="59">
        <v>129918</v>
      </c>
      <c r="VBV85" s="59">
        <v>9</v>
      </c>
      <c r="VBW85" s="59">
        <v>44391</v>
      </c>
      <c r="VBX85" s="59" t="s">
        <v>422</v>
      </c>
      <c r="VBY85" s="59" t="s">
        <v>423</v>
      </c>
      <c r="VBZ85" s="59" t="s">
        <v>424</v>
      </c>
      <c r="VCC85" s="59">
        <v>129918</v>
      </c>
      <c r="VCD85" s="59">
        <v>9</v>
      </c>
      <c r="VCE85" s="59">
        <v>44391</v>
      </c>
      <c r="VCF85" s="59" t="s">
        <v>422</v>
      </c>
      <c r="VCG85" s="59" t="s">
        <v>423</v>
      </c>
      <c r="VCH85" s="59" t="s">
        <v>424</v>
      </c>
      <c r="VCK85" s="59">
        <v>129918</v>
      </c>
      <c r="VCL85" s="59">
        <v>9</v>
      </c>
      <c r="VCM85" s="59">
        <v>44391</v>
      </c>
      <c r="VCN85" s="59" t="s">
        <v>422</v>
      </c>
      <c r="VCO85" s="59" t="s">
        <v>423</v>
      </c>
      <c r="VCP85" s="59" t="s">
        <v>424</v>
      </c>
      <c r="VCS85" s="59">
        <v>129918</v>
      </c>
      <c r="VCT85" s="59">
        <v>9</v>
      </c>
      <c r="VCU85" s="59">
        <v>44391</v>
      </c>
      <c r="VCV85" s="59" t="s">
        <v>422</v>
      </c>
      <c r="VCW85" s="59" t="s">
        <v>423</v>
      </c>
      <c r="VCX85" s="59" t="s">
        <v>424</v>
      </c>
      <c r="VDA85" s="59">
        <v>129918</v>
      </c>
      <c r="VDB85" s="59">
        <v>9</v>
      </c>
      <c r="VDC85" s="59">
        <v>44391</v>
      </c>
      <c r="VDD85" s="59" t="s">
        <v>422</v>
      </c>
      <c r="VDE85" s="59" t="s">
        <v>423</v>
      </c>
      <c r="VDF85" s="59" t="s">
        <v>424</v>
      </c>
      <c r="VDI85" s="59">
        <v>129918</v>
      </c>
      <c r="VDJ85" s="59">
        <v>9</v>
      </c>
      <c r="VDK85" s="59">
        <v>44391</v>
      </c>
      <c r="VDL85" s="59" t="s">
        <v>422</v>
      </c>
      <c r="VDM85" s="59" t="s">
        <v>423</v>
      </c>
      <c r="VDN85" s="59" t="s">
        <v>424</v>
      </c>
      <c r="VDQ85" s="59">
        <v>129918</v>
      </c>
      <c r="VDR85" s="59">
        <v>9</v>
      </c>
      <c r="VDS85" s="59">
        <v>44391</v>
      </c>
      <c r="VDT85" s="59" t="s">
        <v>422</v>
      </c>
      <c r="VDU85" s="59" t="s">
        <v>423</v>
      </c>
      <c r="VDV85" s="59" t="s">
        <v>424</v>
      </c>
      <c r="VDY85" s="59">
        <v>129918</v>
      </c>
      <c r="VDZ85" s="59">
        <v>9</v>
      </c>
      <c r="VEA85" s="59">
        <v>44391</v>
      </c>
      <c r="VEB85" s="59" t="s">
        <v>422</v>
      </c>
      <c r="VEC85" s="59" t="s">
        <v>423</v>
      </c>
      <c r="VED85" s="59" t="s">
        <v>424</v>
      </c>
      <c r="VEG85" s="59">
        <v>129918</v>
      </c>
      <c r="VEH85" s="59">
        <v>9</v>
      </c>
      <c r="VEI85" s="59">
        <v>44391</v>
      </c>
      <c r="VEJ85" s="59" t="s">
        <v>422</v>
      </c>
      <c r="VEK85" s="59" t="s">
        <v>423</v>
      </c>
      <c r="VEL85" s="59" t="s">
        <v>424</v>
      </c>
      <c r="VEO85" s="59">
        <v>129918</v>
      </c>
      <c r="VEP85" s="59">
        <v>9</v>
      </c>
      <c r="VEQ85" s="59">
        <v>44391</v>
      </c>
      <c r="VER85" s="59" t="s">
        <v>422</v>
      </c>
      <c r="VES85" s="59" t="s">
        <v>423</v>
      </c>
      <c r="VET85" s="59" t="s">
        <v>424</v>
      </c>
      <c r="VEW85" s="59">
        <v>129918</v>
      </c>
      <c r="VEX85" s="59">
        <v>9</v>
      </c>
      <c r="VEY85" s="59">
        <v>44391</v>
      </c>
      <c r="VEZ85" s="59" t="s">
        <v>422</v>
      </c>
      <c r="VFA85" s="59" t="s">
        <v>423</v>
      </c>
      <c r="VFB85" s="59" t="s">
        <v>424</v>
      </c>
      <c r="VFE85" s="59">
        <v>129918</v>
      </c>
      <c r="VFF85" s="59">
        <v>9</v>
      </c>
      <c r="VFG85" s="59">
        <v>44391</v>
      </c>
      <c r="VFH85" s="59" t="s">
        <v>422</v>
      </c>
      <c r="VFI85" s="59" t="s">
        <v>423</v>
      </c>
      <c r="VFJ85" s="59" t="s">
        <v>424</v>
      </c>
      <c r="VFM85" s="59">
        <v>129918</v>
      </c>
      <c r="VFN85" s="59">
        <v>9</v>
      </c>
      <c r="VFO85" s="59">
        <v>44391</v>
      </c>
      <c r="VFP85" s="59" t="s">
        <v>422</v>
      </c>
      <c r="VFQ85" s="59" t="s">
        <v>423</v>
      </c>
      <c r="VFR85" s="59" t="s">
        <v>424</v>
      </c>
      <c r="VFU85" s="59">
        <v>129918</v>
      </c>
      <c r="VFV85" s="59">
        <v>9</v>
      </c>
      <c r="VFW85" s="59">
        <v>44391</v>
      </c>
      <c r="VFX85" s="59" t="s">
        <v>422</v>
      </c>
      <c r="VFY85" s="59" t="s">
        <v>423</v>
      </c>
      <c r="VFZ85" s="59" t="s">
        <v>424</v>
      </c>
      <c r="VGC85" s="59">
        <v>129918</v>
      </c>
      <c r="VGD85" s="59">
        <v>9</v>
      </c>
      <c r="VGE85" s="59">
        <v>44391</v>
      </c>
      <c r="VGF85" s="59" t="s">
        <v>422</v>
      </c>
      <c r="VGG85" s="59" t="s">
        <v>423</v>
      </c>
      <c r="VGH85" s="59" t="s">
        <v>424</v>
      </c>
      <c r="VGK85" s="59">
        <v>129918</v>
      </c>
      <c r="VGL85" s="59">
        <v>9</v>
      </c>
      <c r="VGM85" s="59">
        <v>44391</v>
      </c>
      <c r="VGN85" s="59" t="s">
        <v>422</v>
      </c>
      <c r="VGO85" s="59" t="s">
        <v>423</v>
      </c>
      <c r="VGP85" s="59" t="s">
        <v>424</v>
      </c>
      <c r="VGS85" s="59">
        <v>129918</v>
      </c>
      <c r="VGT85" s="59">
        <v>9</v>
      </c>
      <c r="VGU85" s="59">
        <v>44391</v>
      </c>
      <c r="VGV85" s="59" t="s">
        <v>422</v>
      </c>
      <c r="VGW85" s="59" t="s">
        <v>423</v>
      </c>
      <c r="VGX85" s="59" t="s">
        <v>424</v>
      </c>
      <c r="VHA85" s="59">
        <v>129918</v>
      </c>
      <c r="VHB85" s="59">
        <v>9</v>
      </c>
      <c r="VHC85" s="59">
        <v>44391</v>
      </c>
      <c r="VHD85" s="59" t="s">
        <v>422</v>
      </c>
      <c r="VHE85" s="59" t="s">
        <v>423</v>
      </c>
      <c r="VHF85" s="59" t="s">
        <v>424</v>
      </c>
      <c r="VHI85" s="59">
        <v>129918</v>
      </c>
      <c r="VHJ85" s="59">
        <v>9</v>
      </c>
      <c r="VHK85" s="59">
        <v>44391</v>
      </c>
      <c r="VHL85" s="59" t="s">
        <v>422</v>
      </c>
      <c r="VHM85" s="59" t="s">
        <v>423</v>
      </c>
      <c r="VHN85" s="59" t="s">
        <v>424</v>
      </c>
      <c r="VHQ85" s="59">
        <v>129918</v>
      </c>
      <c r="VHR85" s="59">
        <v>9</v>
      </c>
      <c r="VHS85" s="59">
        <v>44391</v>
      </c>
      <c r="VHT85" s="59" t="s">
        <v>422</v>
      </c>
      <c r="VHU85" s="59" t="s">
        <v>423</v>
      </c>
      <c r="VHV85" s="59" t="s">
        <v>424</v>
      </c>
      <c r="VHY85" s="59">
        <v>129918</v>
      </c>
      <c r="VHZ85" s="59">
        <v>9</v>
      </c>
      <c r="VIA85" s="59">
        <v>44391</v>
      </c>
      <c r="VIB85" s="59" t="s">
        <v>422</v>
      </c>
      <c r="VIC85" s="59" t="s">
        <v>423</v>
      </c>
      <c r="VID85" s="59" t="s">
        <v>424</v>
      </c>
      <c r="VIG85" s="59">
        <v>129918</v>
      </c>
      <c r="VIH85" s="59">
        <v>9</v>
      </c>
      <c r="VII85" s="59">
        <v>44391</v>
      </c>
      <c r="VIJ85" s="59" t="s">
        <v>422</v>
      </c>
      <c r="VIK85" s="59" t="s">
        <v>423</v>
      </c>
      <c r="VIL85" s="59" t="s">
        <v>424</v>
      </c>
      <c r="VIO85" s="59">
        <v>129918</v>
      </c>
      <c r="VIP85" s="59">
        <v>9</v>
      </c>
      <c r="VIQ85" s="59">
        <v>44391</v>
      </c>
      <c r="VIR85" s="59" t="s">
        <v>422</v>
      </c>
      <c r="VIS85" s="59" t="s">
        <v>423</v>
      </c>
      <c r="VIT85" s="59" t="s">
        <v>424</v>
      </c>
      <c r="VIW85" s="59">
        <v>129918</v>
      </c>
      <c r="VIX85" s="59">
        <v>9</v>
      </c>
      <c r="VIY85" s="59">
        <v>44391</v>
      </c>
      <c r="VIZ85" s="59" t="s">
        <v>422</v>
      </c>
      <c r="VJA85" s="59" t="s">
        <v>423</v>
      </c>
      <c r="VJB85" s="59" t="s">
        <v>424</v>
      </c>
      <c r="VJE85" s="59">
        <v>129918</v>
      </c>
      <c r="VJF85" s="59">
        <v>9</v>
      </c>
      <c r="VJG85" s="59">
        <v>44391</v>
      </c>
      <c r="VJH85" s="59" t="s">
        <v>422</v>
      </c>
      <c r="VJI85" s="59" t="s">
        <v>423</v>
      </c>
      <c r="VJJ85" s="59" t="s">
        <v>424</v>
      </c>
      <c r="VJM85" s="59">
        <v>129918</v>
      </c>
      <c r="VJN85" s="59">
        <v>9</v>
      </c>
      <c r="VJO85" s="59">
        <v>44391</v>
      </c>
      <c r="VJP85" s="59" t="s">
        <v>422</v>
      </c>
      <c r="VJQ85" s="59" t="s">
        <v>423</v>
      </c>
      <c r="VJR85" s="59" t="s">
        <v>424</v>
      </c>
      <c r="VJU85" s="59">
        <v>129918</v>
      </c>
      <c r="VJV85" s="59">
        <v>9</v>
      </c>
      <c r="VJW85" s="59">
        <v>44391</v>
      </c>
      <c r="VJX85" s="59" t="s">
        <v>422</v>
      </c>
      <c r="VJY85" s="59" t="s">
        <v>423</v>
      </c>
      <c r="VJZ85" s="59" t="s">
        <v>424</v>
      </c>
      <c r="VKC85" s="59">
        <v>129918</v>
      </c>
      <c r="VKD85" s="59">
        <v>9</v>
      </c>
      <c r="VKE85" s="59">
        <v>44391</v>
      </c>
      <c r="VKF85" s="59" t="s">
        <v>422</v>
      </c>
      <c r="VKG85" s="59" t="s">
        <v>423</v>
      </c>
      <c r="VKH85" s="59" t="s">
        <v>424</v>
      </c>
      <c r="VKK85" s="59">
        <v>129918</v>
      </c>
      <c r="VKL85" s="59">
        <v>9</v>
      </c>
      <c r="VKM85" s="59">
        <v>44391</v>
      </c>
      <c r="VKN85" s="59" t="s">
        <v>422</v>
      </c>
      <c r="VKO85" s="59" t="s">
        <v>423</v>
      </c>
      <c r="VKP85" s="59" t="s">
        <v>424</v>
      </c>
      <c r="VKS85" s="59">
        <v>129918</v>
      </c>
      <c r="VKT85" s="59">
        <v>9</v>
      </c>
      <c r="VKU85" s="59">
        <v>44391</v>
      </c>
      <c r="VKV85" s="59" t="s">
        <v>422</v>
      </c>
      <c r="VKW85" s="59" t="s">
        <v>423</v>
      </c>
      <c r="VKX85" s="59" t="s">
        <v>424</v>
      </c>
      <c r="VLA85" s="59">
        <v>129918</v>
      </c>
      <c r="VLB85" s="59">
        <v>9</v>
      </c>
      <c r="VLC85" s="59">
        <v>44391</v>
      </c>
      <c r="VLD85" s="59" t="s">
        <v>422</v>
      </c>
      <c r="VLE85" s="59" t="s">
        <v>423</v>
      </c>
      <c r="VLF85" s="59" t="s">
        <v>424</v>
      </c>
      <c r="VLI85" s="59">
        <v>129918</v>
      </c>
      <c r="VLJ85" s="59">
        <v>9</v>
      </c>
      <c r="VLK85" s="59">
        <v>44391</v>
      </c>
      <c r="VLL85" s="59" t="s">
        <v>422</v>
      </c>
      <c r="VLM85" s="59" t="s">
        <v>423</v>
      </c>
      <c r="VLN85" s="59" t="s">
        <v>424</v>
      </c>
      <c r="VLQ85" s="59">
        <v>129918</v>
      </c>
      <c r="VLR85" s="59">
        <v>9</v>
      </c>
      <c r="VLS85" s="59">
        <v>44391</v>
      </c>
      <c r="VLT85" s="59" t="s">
        <v>422</v>
      </c>
      <c r="VLU85" s="59" t="s">
        <v>423</v>
      </c>
      <c r="VLV85" s="59" t="s">
        <v>424</v>
      </c>
      <c r="VLY85" s="59">
        <v>129918</v>
      </c>
      <c r="VLZ85" s="59">
        <v>9</v>
      </c>
      <c r="VMA85" s="59">
        <v>44391</v>
      </c>
      <c r="VMB85" s="59" t="s">
        <v>422</v>
      </c>
      <c r="VMC85" s="59" t="s">
        <v>423</v>
      </c>
      <c r="VMD85" s="59" t="s">
        <v>424</v>
      </c>
      <c r="VMG85" s="59">
        <v>129918</v>
      </c>
      <c r="VMH85" s="59">
        <v>9</v>
      </c>
      <c r="VMI85" s="59">
        <v>44391</v>
      </c>
      <c r="VMJ85" s="59" t="s">
        <v>422</v>
      </c>
      <c r="VMK85" s="59" t="s">
        <v>423</v>
      </c>
      <c r="VML85" s="59" t="s">
        <v>424</v>
      </c>
      <c r="VMO85" s="59">
        <v>129918</v>
      </c>
      <c r="VMP85" s="59">
        <v>9</v>
      </c>
      <c r="VMQ85" s="59">
        <v>44391</v>
      </c>
      <c r="VMR85" s="59" t="s">
        <v>422</v>
      </c>
      <c r="VMS85" s="59" t="s">
        <v>423</v>
      </c>
      <c r="VMT85" s="59" t="s">
        <v>424</v>
      </c>
      <c r="VMW85" s="59">
        <v>129918</v>
      </c>
      <c r="VMX85" s="59">
        <v>9</v>
      </c>
      <c r="VMY85" s="59">
        <v>44391</v>
      </c>
      <c r="VMZ85" s="59" t="s">
        <v>422</v>
      </c>
      <c r="VNA85" s="59" t="s">
        <v>423</v>
      </c>
      <c r="VNB85" s="59" t="s">
        <v>424</v>
      </c>
      <c r="VNE85" s="59">
        <v>129918</v>
      </c>
      <c r="VNF85" s="59">
        <v>9</v>
      </c>
      <c r="VNG85" s="59">
        <v>44391</v>
      </c>
      <c r="VNH85" s="59" t="s">
        <v>422</v>
      </c>
      <c r="VNI85" s="59" t="s">
        <v>423</v>
      </c>
      <c r="VNJ85" s="59" t="s">
        <v>424</v>
      </c>
      <c r="VNM85" s="59">
        <v>129918</v>
      </c>
      <c r="VNN85" s="59">
        <v>9</v>
      </c>
      <c r="VNO85" s="59">
        <v>44391</v>
      </c>
      <c r="VNP85" s="59" t="s">
        <v>422</v>
      </c>
      <c r="VNQ85" s="59" t="s">
        <v>423</v>
      </c>
      <c r="VNR85" s="59" t="s">
        <v>424</v>
      </c>
      <c r="VNU85" s="59">
        <v>129918</v>
      </c>
      <c r="VNV85" s="59">
        <v>9</v>
      </c>
      <c r="VNW85" s="59">
        <v>44391</v>
      </c>
      <c r="VNX85" s="59" t="s">
        <v>422</v>
      </c>
      <c r="VNY85" s="59" t="s">
        <v>423</v>
      </c>
      <c r="VNZ85" s="59" t="s">
        <v>424</v>
      </c>
      <c r="VOC85" s="59">
        <v>129918</v>
      </c>
      <c r="VOD85" s="59">
        <v>9</v>
      </c>
      <c r="VOE85" s="59">
        <v>44391</v>
      </c>
      <c r="VOF85" s="59" t="s">
        <v>422</v>
      </c>
      <c r="VOG85" s="59" t="s">
        <v>423</v>
      </c>
      <c r="VOH85" s="59" t="s">
        <v>424</v>
      </c>
      <c r="VOK85" s="59">
        <v>129918</v>
      </c>
      <c r="VOL85" s="59">
        <v>9</v>
      </c>
      <c r="VOM85" s="59">
        <v>44391</v>
      </c>
      <c r="VON85" s="59" t="s">
        <v>422</v>
      </c>
      <c r="VOO85" s="59" t="s">
        <v>423</v>
      </c>
      <c r="VOP85" s="59" t="s">
        <v>424</v>
      </c>
      <c r="VOS85" s="59">
        <v>129918</v>
      </c>
      <c r="VOT85" s="59">
        <v>9</v>
      </c>
      <c r="VOU85" s="59">
        <v>44391</v>
      </c>
      <c r="VOV85" s="59" t="s">
        <v>422</v>
      </c>
      <c r="VOW85" s="59" t="s">
        <v>423</v>
      </c>
      <c r="VOX85" s="59" t="s">
        <v>424</v>
      </c>
      <c r="VPA85" s="59">
        <v>129918</v>
      </c>
      <c r="VPB85" s="59">
        <v>9</v>
      </c>
      <c r="VPC85" s="59">
        <v>44391</v>
      </c>
      <c r="VPD85" s="59" t="s">
        <v>422</v>
      </c>
      <c r="VPE85" s="59" t="s">
        <v>423</v>
      </c>
      <c r="VPF85" s="59" t="s">
        <v>424</v>
      </c>
      <c r="VPI85" s="59">
        <v>129918</v>
      </c>
      <c r="VPJ85" s="59">
        <v>9</v>
      </c>
      <c r="VPK85" s="59">
        <v>44391</v>
      </c>
      <c r="VPL85" s="59" t="s">
        <v>422</v>
      </c>
      <c r="VPM85" s="59" t="s">
        <v>423</v>
      </c>
      <c r="VPN85" s="59" t="s">
        <v>424</v>
      </c>
      <c r="VPQ85" s="59">
        <v>129918</v>
      </c>
      <c r="VPR85" s="59">
        <v>9</v>
      </c>
      <c r="VPS85" s="59">
        <v>44391</v>
      </c>
      <c r="VPT85" s="59" t="s">
        <v>422</v>
      </c>
      <c r="VPU85" s="59" t="s">
        <v>423</v>
      </c>
      <c r="VPV85" s="59" t="s">
        <v>424</v>
      </c>
      <c r="VPY85" s="59">
        <v>129918</v>
      </c>
      <c r="VPZ85" s="59">
        <v>9</v>
      </c>
      <c r="VQA85" s="59">
        <v>44391</v>
      </c>
      <c r="VQB85" s="59" t="s">
        <v>422</v>
      </c>
      <c r="VQC85" s="59" t="s">
        <v>423</v>
      </c>
      <c r="VQD85" s="59" t="s">
        <v>424</v>
      </c>
      <c r="VQG85" s="59">
        <v>129918</v>
      </c>
      <c r="VQH85" s="59">
        <v>9</v>
      </c>
      <c r="VQI85" s="59">
        <v>44391</v>
      </c>
      <c r="VQJ85" s="59" t="s">
        <v>422</v>
      </c>
      <c r="VQK85" s="59" t="s">
        <v>423</v>
      </c>
      <c r="VQL85" s="59" t="s">
        <v>424</v>
      </c>
      <c r="VQO85" s="59">
        <v>129918</v>
      </c>
      <c r="VQP85" s="59">
        <v>9</v>
      </c>
      <c r="VQQ85" s="59">
        <v>44391</v>
      </c>
      <c r="VQR85" s="59" t="s">
        <v>422</v>
      </c>
      <c r="VQS85" s="59" t="s">
        <v>423</v>
      </c>
      <c r="VQT85" s="59" t="s">
        <v>424</v>
      </c>
      <c r="VQW85" s="59">
        <v>129918</v>
      </c>
      <c r="VQX85" s="59">
        <v>9</v>
      </c>
      <c r="VQY85" s="59">
        <v>44391</v>
      </c>
      <c r="VQZ85" s="59" t="s">
        <v>422</v>
      </c>
      <c r="VRA85" s="59" t="s">
        <v>423</v>
      </c>
      <c r="VRB85" s="59" t="s">
        <v>424</v>
      </c>
      <c r="VRE85" s="59">
        <v>129918</v>
      </c>
      <c r="VRF85" s="59">
        <v>9</v>
      </c>
      <c r="VRG85" s="59">
        <v>44391</v>
      </c>
      <c r="VRH85" s="59" t="s">
        <v>422</v>
      </c>
      <c r="VRI85" s="59" t="s">
        <v>423</v>
      </c>
      <c r="VRJ85" s="59" t="s">
        <v>424</v>
      </c>
      <c r="VRM85" s="59">
        <v>129918</v>
      </c>
      <c r="VRN85" s="59">
        <v>9</v>
      </c>
      <c r="VRO85" s="59">
        <v>44391</v>
      </c>
      <c r="VRP85" s="59" t="s">
        <v>422</v>
      </c>
      <c r="VRQ85" s="59" t="s">
        <v>423</v>
      </c>
      <c r="VRR85" s="59" t="s">
        <v>424</v>
      </c>
      <c r="VRU85" s="59">
        <v>129918</v>
      </c>
      <c r="VRV85" s="59">
        <v>9</v>
      </c>
      <c r="VRW85" s="59">
        <v>44391</v>
      </c>
      <c r="VRX85" s="59" t="s">
        <v>422</v>
      </c>
      <c r="VRY85" s="59" t="s">
        <v>423</v>
      </c>
      <c r="VRZ85" s="59" t="s">
        <v>424</v>
      </c>
      <c r="VSC85" s="59">
        <v>129918</v>
      </c>
      <c r="VSD85" s="59">
        <v>9</v>
      </c>
      <c r="VSE85" s="59">
        <v>44391</v>
      </c>
      <c r="VSF85" s="59" t="s">
        <v>422</v>
      </c>
      <c r="VSG85" s="59" t="s">
        <v>423</v>
      </c>
      <c r="VSH85" s="59" t="s">
        <v>424</v>
      </c>
      <c r="VSK85" s="59">
        <v>129918</v>
      </c>
      <c r="VSL85" s="59">
        <v>9</v>
      </c>
      <c r="VSM85" s="59">
        <v>44391</v>
      </c>
      <c r="VSN85" s="59" t="s">
        <v>422</v>
      </c>
      <c r="VSO85" s="59" t="s">
        <v>423</v>
      </c>
      <c r="VSP85" s="59" t="s">
        <v>424</v>
      </c>
      <c r="VSS85" s="59">
        <v>129918</v>
      </c>
      <c r="VST85" s="59">
        <v>9</v>
      </c>
      <c r="VSU85" s="59">
        <v>44391</v>
      </c>
      <c r="VSV85" s="59" t="s">
        <v>422</v>
      </c>
      <c r="VSW85" s="59" t="s">
        <v>423</v>
      </c>
      <c r="VSX85" s="59" t="s">
        <v>424</v>
      </c>
      <c r="VTA85" s="59">
        <v>129918</v>
      </c>
      <c r="VTB85" s="59">
        <v>9</v>
      </c>
      <c r="VTC85" s="59">
        <v>44391</v>
      </c>
      <c r="VTD85" s="59" t="s">
        <v>422</v>
      </c>
      <c r="VTE85" s="59" t="s">
        <v>423</v>
      </c>
      <c r="VTF85" s="59" t="s">
        <v>424</v>
      </c>
      <c r="VTI85" s="59">
        <v>129918</v>
      </c>
      <c r="VTJ85" s="59">
        <v>9</v>
      </c>
      <c r="VTK85" s="59">
        <v>44391</v>
      </c>
      <c r="VTL85" s="59" t="s">
        <v>422</v>
      </c>
      <c r="VTM85" s="59" t="s">
        <v>423</v>
      </c>
      <c r="VTN85" s="59" t="s">
        <v>424</v>
      </c>
      <c r="VTQ85" s="59">
        <v>129918</v>
      </c>
      <c r="VTR85" s="59">
        <v>9</v>
      </c>
      <c r="VTS85" s="59">
        <v>44391</v>
      </c>
      <c r="VTT85" s="59" t="s">
        <v>422</v>
      </c>
      <c r="VTU85" s="59" t="s">
        <v>423</v>
      </c>
      <c r="VTV85" s="59" t="s">
        <v>424</v>
      </c>
      <c r="VTY85" s="59">
        <v>129918</v>
      </c>
      <c r="VTZ85" s="59">
        <v>9</v>
      </c>
      <c r="VUA85" s="59">
        <v>44391</v>
      </c>
      <c r="VUB85" s="59" t="s">
        <v>422</v>
      </c>
      <c r="VUC85" s="59" t="s">
        <v>423</v>
      </c>
      <c r="VUD85" s="59" t="s">
        <v>424</v>
      </c>
      <c r="VUG85" s="59">
        <v>129918</v>
      </c>
      <c r="VUH85" s="59">
        <v>9</v>
      </c>
      <c r="VUI85" s="59">
        <v>44391</v>
      </c>
      <c r="VUJ85" s="59" t="s">
        <v>422</v>
      </c>
      <c r="VUK85" s="59" t="s">
        <v>423</v>
      </c>
      <c r="VUL85" s="59" t="s">
        <v>424</v>
      </c>
      <c r="VUO85" s="59">
        <v>129918</v>
      </c>
      <c r="VUP85" s="59">
        <v>9</v>
      </c>
      <c r="VUQ85" s="59">
        <v>44391</v>
      </c>
      <c r="VUR85" s="59" t="s">
        <v>422</v>
      </c>
      <c r="VUS85" s="59" t="s">
        <v>423</v>
      </c>
      <c r="VUT85" s="59" t="s">
        <v>424</v>
      </c>
      <c r="VUW85" s="59">
        <v>129918</v>
      </c>
      <c r="VUX85" s="59">
        <v>9</v>
      </c>
      <c r="VUY85" s="59">
        <v>44391</v>
      </c>
      <c r="VUZ85" s="59" t="s">
        <v>422</v>
      </c>
      <c r="VVA85" s="59" t="s">
        <v>423</v>
      </c>
      <c r="VVB85" s="59" t="s">
        <v>424</v>
      </c>
      <c r="VVE85" s="59">
        <v>129918</v>
      </c>
      <c r="VVF85" s="59">
        <v>9</v>
      </c>
      <c r="VVG85" s="59">
        <v>44391</v>
      </c>
      <c r="VVH85" s="59" t="s">
        <v>422</v>
      </c>
      <c r="VVI85" s="59" t="s">
        <v>423</v>
      </c>
      <c r="VVJ85" s="59" t="s">
        <v>424</v>
      </c>
      <c r="VVM85" s="59">
        <v>129918</v>
      </c>
      <c r="VVN85" s="59">
        <v>9</v>
      </c>
      <c r="VVO85" s="59">
        <v>44391</v>
      </c>
      <c r="VVP85" s="59" t="s">
        <v>422</v>
      </c>
      <c r="VVQ85" s="59" t="s">
        <v>423</v>
      </c>
      <c r="VVR85" s="59" t="s">
        <v>424</v>
      </c>
      <c r="VVU85" s="59">
        <v>129918</v>
      </c>
      <c r="VVV85" s="59">
        <v>9</v>
      </c>
      <c r="VVW85" s="59">
        <v>44391</v>
      </c>
      <c r="VVX85" s="59" t="s">
        <v>422</v>
      </c>
      <c r="VVY85" s="59" t="s">
        <v>423</v>
      </c>
      <c r="VVZ85" s="59" t="s">
        <v>424</v>
      </c>
      <c r="VWC85" s="59">
        <v>129918</v>
      </c>
      <c r="VWD85" s="59">
        <v>9</v>
      </c>
      <c r="VWE85" s="59">
        <v>44391</v>
      </c>
      <c r="VWF85" s="59" t="s">
        <v>422</v>
      </c>
      <c r="VWG85" s="59" t="s">
        <v>423</v>
      </c>
      <c r="VWH85" s="59" t="s">
        <v>424</v>
      </c>
      <c r="VWK85" s="59">
        <v>129918</v>
      </c>
      <c r="VWL85" s="59">
        <v>9</v>
      </c>
      <c r="VWM85" s="59">
        <v>44391</v>
      </c>
      <c r="VWN85" s="59" t="s">
        <v>422</v>
      </c>
      <c r="VWO85" s="59" t="s">
        <v>423</v>
      </c>
      <c r="VWP85" s="59" t="s">
        <v>424</v>
      </c>
      <c r="VWS85" s="59">
        <v>129918</v>
      </c>
      <c r="VWT85" s="59">
        <v>9</v>
      </c>
      <c r="VWU85" s="59">
        <v>44391</v>
      </c>
      <c r="VWV85" s="59" t="s">
        <v>422</v>
      </c>
      <c r="VWW85" s="59" t="s">
        <v>423</v>
      </c>
      <c r="VWX85" s="59" t="s">
        <v>424</v>
      </c>
      <c r="VXA85" s="59">
        <v>129918</v>
      </c>
      <c r="VXB85" s="59">
        <v>9</v>
      </c>
      <c r="VXC85" s="59">
        <v>44391</v>
      </c>
      <c r="VXD85" s="59" t="s">
        <v>422</v>
      </c>
      <c r="VXE85" s="59" t="s">
        <v>423</v>
      </c>
      <c r="VXF85" s="59" t="s">
        <v>424</v>
      </c>
      <c r="VXI85" s="59">
        <v>129918</v>
      </c>
      <c r="VXJ85" s="59">
        <v>9</v>
      </c>
      <c r="VXK85" s="59">
        <v>44391</v>
      </c>
      <c r="VXL85" s="59" t="s">
        <v>422</v>
      </c>
      <c r="VXM85" s="59" t="s">
        <v>423</v>
      </c>
      <c r="VXN85" s="59" t="s">
        <v>424</v>
      </c>
      <c r="VXQ85" s="59">
        <v>129918</v>
      </c>
      <c r="VXR85" s="59">
        <v>9</v>
      </c>
      <c r="VXS85" s="59">
        <v>44391</v>
      </c>
      <c r="VXT85" s="59" t="s">
        <v>422</v>
      </c>
      <c r="VXU85" s="59" t="s">
        <v>423</v>
      </c>
      <c r="VXV85" s="59" t="s">
        <v>424</v>
      </c>
      <c r="VXY85" s="59">
        <v>129918</v>
      </c>
      <c r="VXZ85" s="59">
        <v>9</v>
      </c>
      <c r="VYA85" s="59">
        <v>44391</v>
      </c>
      <c r="VYB85" s="59" t="s">
        <v>422</v>
      </c>
      <c r="VYC85" s="59" t="s">
        <v>423</v>
      </c>
      <c r="VYD85" s="59" t="s">
        <v>424</v>
      </c>
      <c r="VYG85" s="59">
        <v>129918</v>
      </c>
      <c r="VYH85" s="59">
        <v>9</v>
      </c>
      <c r="VYI85" s="59">
        <v>44391</v>
      </c>
      <c r="VYJ85" s="59" t="s">
        <v>422</v>
      </c>
      <c r="VYK85" s="59" t="s">
        <v>423</v>
      </c>
      <c r="VYL85" s="59" t="s">
        <v>424</v>
      </c>
      <c r="VYO85" s="59">
        <v>129918</v>
      </c>
      <c r="VYP85" s="59">
        <v>9</v>
      </c>
      <c r="VYQ85" s="59">
        <v>44391</v>
      </c>
      <c r="VYR85" s="59" t="s">
        <v>422</v>
      </c>
      <c r="VYS85" s="59" t="s">
        <v>423</v>
      </c>
      <c r="VYT85" s="59" t="s">
        <v>424</v>
      </c>
      <c r="VYW85" s="59">
        <v>129918</v>
      </c>
      <c r="VYX85" s="59">
        <v>9</v>
      </c>
      <c r="VYY85" s="59">
        <v>44391</v>
      </c>
      <c r="VYZ85" s="59" t="s">
        <v>422</v>
      </c>
      <c r="VZA85" s="59" t="s">
        <v>423</v>
      </c>
      <c r="VZB85" s="59" t="s">
        <v>424</v>
      </c>
      <c r="VZE85" s="59">
        <v>129918</v>
      </c>
      <c r="VZF85" s="59">
        <v>9</v>
      </c>
      <c r="VZG85" s="59">
        <v>44391</v>
      </c>
      <c r="VZH85" s="59" t="s">
        <v>422</v>
      </c>
      <c r="VZI85" s="59" t="s">
        <v>423</v>
      </c>
      <c r="VZJ85" s="59" t="s">
        <v>424</v>
      </c>
      <c r="VZM85" s="59">
        <v>129918</v>
      </c>
      <c r="VZN85" s="59">
        <v>9</v>
      </c>
      <c r="VZO85" s="59">
        <v>44391</v>
      </c>
      <c r="VZP85" s="59" t="s">
        <v>422</v>
      </c>
      <c r="VZQ85" s="59" t="s">
        <v>423</v>
      </c>
      <c r="VZR85" s="59" t="s">
        <v>424</v>
      </c>
      <c r="VZU85" s="59">
        <v>129918</v>
      </c>
      <c r="VZV85" s="59">
        <v>9</v>
      </c>
      <c r="VZW85" s="59">
        <v>44391</v>
      </c>
      <c r="VZX85" s="59" t="s">
        <v>422</v>
      </c>
      <c r="VZY85" s="59" t="s">
        <v>423</v>
      </c>
      <c r="VZZ85" s="59" t="s">
        <v>424</v>
      </c>
      <c r="WAC85" s="59">
        <v>129918</v>
      </c>
      <c r="WAD85" s="59">
        <v>9</v>
      </c>
      <c r="WAE85" s="59">
        <v>44391</v>
      </c>
      <c r="WAF85" s="59" t="s">
        <v>422</v>
      </c>
      <c r="WAG85" s="59" t="s">
        <v>423</v>
      </c>
      <c r="WAH85" s="59" t="s">
        <v>424</v>
      </c>
      <c r="WAK85" s="59">
        <v>129918</v>
      </c>
      <c r="WAL85" s="59">
        <v>9</v>
      </c>
      <c r="WAM85" s="59">
        <v>44391</v>
      </c>
      <c r="WAN85" s="59" t="s">
        <v>422</v>
      </c>
      <c r="WAO85" s="59" t="s">
        <v>423</v>
      </c>
      <c r="WAP85" s="59" t="s">
        <v>424</v>
      </c>
      <c r="WAS85" s="59">
        <v>129918</v>
      </c>
      <c r="WAT85" s="59">
        <v>9</v>
      </c>
      <c r="WAU85" s="59">
        <v>44391</v>
      </c>
      <c r="WAV85" s="59" t="s">
        <v>422</v>
      </c>
      <c r="WAW85" s="59" t="s">
        <v>423</v>
      </c>
      <c r="WAX85" s="59" t="s">
        <v>424</v>
      </c>
      <c r="WBA85" s="59">
        <v>129918</v>
      </c>
      <c r="WBB85" s="59">
        <v>9</v>
      </c>
      <c r="WBC85" s="59">
        <v>44391</v>
      </c>
      <c r="WBD85" s="59" t="s">
        <v>422</v>
      </c>
      <c r="WBE85" s="59" t="s">
        <v>423</v>
      </c>
      <c r="WBF85" s="59" t="s">
        <v>424</v>
      </c>
      <c r="WBI85" s="59">
        <v>129918</v>
      </c>
      <c r="WBJ85" s="59">
        <v>9</v>
      </c>
      <c r="WBK85" s="59">
        <v>44391</v>
      </c>
      <c r="WBL85" s="59" t="s">
        <v>422</v>
      </c>
      <c r="WBM85" s="59" t="s">
        <v>423</v>
      </c>
      <c r="WBN85" s="59" t="s">
        <v>424</v>
      </c>
      <c r="WBQ85" s="59">
        <v>129918</v>
      </c>
      <c r="WBR85" s="59">
        <v>9</v>
      </c>
      <c r="WBS85" s="59">
        <v>44391</v>
      </c>
      <c r="WBT85" s="59" t="s">
        <v>422</v>
      </c>
      <c r="WBU85" s="59" t="s">
        <v>423</v>
      </c>
      <c r="WBV85" s="59" t="s">
        <v>424</v>
      </c>
      <c r="WBY85" s="59">
        <v>129918</v>
      </c>
      <c r="WBZ85" s="59">
        <v>9</v>
      </c>
      <c r="WCA85" s="59">
        <v>44391</v>
      </c>
      <c r="WCB85" s="59" t="s">
        <v>422</v>
      </c>
      <c r="WCC85" s="59" t="s">
        <v>423</v>
      </c>
      <c r="WCD85" s="59" t="s">
        <v>424</v>
      </c>
      <c r="WCG85" s="59">
        <v>129918</v>
      </c>
      <c r="WCH85" s="59">
        <v>9</v>
      </c>
      <c r="WCI85" s="59">
        <v>44391</v>
      </c>
      <c r="WCJ85" s="59" t="s">
        <v>422</v>
      </c>
      <c r="WCK85" s="59" t="s">
        <v>423</v>
      </c>
      <c r="WCL85" s="59" t="s">
        <v>424</v>
      </c>
      <c r="WCO85" s="59">
        <v>129918</v>
      </c>
      <c r="WCP85" s="59">
        <v>9</v>
      </c>
      <c r="WCQ85" s="59">
        <v>44391</v>
      </c>
      <c r="WCR85" s="59" t="s">
        <v>422</v>
      </c>
      <c r="WCS85" s="59" t="s">
        <v>423</v>
      </c>
      <c r="WCT85" s="59" t="s">
        <v>424</v>
      </c>
      <c r="WCW85" s="59">
        <v>129918</v>
      </c>
      <c r="WCX85" s="59">
        <v>9</v>
      </c>
      <c r="WCY85" s="59">
        <v>44391</v>
      </c>
      <c r="WCZ85" s="59" t="s">
        <v>422</v>
      </c>
      <c r="WDA85" s="59" t="s">
        <v>423</v>
      </c>
      <c r="WDB85" s="59" t="s">
        <v>424</v>
      </c>
      <c r="WDE85" s="59">
        <v>129918</v>
      </c>
      <c r="WDF85" s="59">
        <v>9</v>
      </c>
      <c r="WDG85" s="59">
        <v>44391</v>
      </c>
      <c r="WDH85" s="59" t="s">
        <v>422</v>
      </c>
      <c r="WDI85" s="59" t="s">
        <v>423</v>
      </c>
      <c r="WDJ85" s="59" t="s">
        <v>424</v>
      </c>
      <c r="WDM85" s="59">
        <v>129918</v>
      </c>
      <c r="WDN85" s="59">
        <v>9</v>
      </c>
      <c r="WDO85" s="59">
        <v>44391</v>
      </c>
      <c r="WDP85" s="59" t="s">
        <v>422</v>
      </c>
      <c r="WDQ85" s="59" t="s">
        <v>423</v>
      </c>
      <c r="WDR85" s="59" t="s">
        <v>424</v>
      </c>
      <c r="WDU85" s="59">
        <v>129918</v>
      </c>
      <c r="WDV85" s="59">
        <v>9</v>
      </c>
      <c r="WDW85" s="59">
        <v>44391</v>
      </c>
      <c r="WDX85" s="59" t="s">
        <v>422</v>
      </c>
      <c r="WDY85" s="59" t="s">
        <v>423</v>
      </c>
      <c r="WDZ85" s="59" t="s">
        <v>424</v>
      </c>
      <c r="WEC85" s="59">
        <v>129918</v>
      </c>
      <c r="WED85" s="59">
        <v>9</v>
      </c>
      <c r="WEE85" s="59">
        <v>44391</v>
      </c>
      <c r="WEF85" s="59" t="s">
        <v>422</v>
      </c>
      <c r="WEG85" s="59" t="s">
        <v>423</v>
      </c>
      <c r="WEH85" s="59" t="s">
        <v>424</v>
      </c>
      <c r="WEK85" s="59">
        <v>129918</v>
      </c>
      <c r="WEL85" s="59">
        <v>9</v>
      </c>
      <c r="WEM85" s="59">
        <v>44391</v>
      </c>
      <c r="WEN85" s="59" t="s">
        <v>422</v>
      </c>
      <c r="WEO85" s="59" t="s">
        <v>423</v>
      </c>
      <c r="WEP85" s="59" t="s">
        <v>424</v>
      </c>
      <c r="WES85" s="59">
        <v>129918</v>
      </c>
      <c r="WET85" s="59">
        <v>9</v>
      </c>
      <c r="WEU85" s="59">
        <v>44391</v>
      </c>
      <c r="WEV85" s="59" t="s">
        <v>422</v>
      </c>
      <c r="WEW85" s="59" t="s">
        <v>423</v>
      </c>
      <c r="WEX85" s="59" t="s">
        <v>424</v>
      </c>
      <c r="WFA85" s="59">
        <v>129918</v>
      </c>
      <c r="WFB85" s="59">
        <v>9</v>
      </c>
      <c r="WFC85" s="59">
        <v>44391</v>
      </c>
      <c r="WFD85" s="59" t="s">
        <v>422</v>
      </c>
      <c r="WFE85" s="59" t="s">
        <v>423</v>
      </c>
      <c r="WFF85" s="59" t="s">
        <v>424</v>
      </c>
      <c r="WFI85" s="59">
        <v>129918</v>
      </c>
      <c r="WFJ85" s="59">
        <v>9</v>
      </c>
      <c r="WFK85" s="59">
        <v>44391</v>
      </c>
      <c r="WFL85" s="59" t="s">
        <v>422</v>
      </c>
      <c r="WFM85" s="59" t="s">
        <v>423</v>
      </c>
      <c r="WFN85" s="59" t="s">
        <v>424</v>
      </c>
      <c r="WFQ85" s="59">
        <v>129918</v>
      </c>
      <c r="WFR85" s="59">
        <v>9</v>
      </c>
      <c r="WFS85" s="59">
        <v>44391</v>
      </c>
      <c r="WFT85" s="59" t="s">
        <v>422</v>
      </c>
      <c r="WFU85" s="59" t="s">
        <v>423</v>
      </c>
      <c r="WFV85" s="59" t="s">
        <v>424</v>
      </c>
      <c r="WFY85" s="59">
        <v>129918</v>
      </c>
      <c r="WFZ85" s="59">
        <v>9</v>
      </c>
      <c r="WGA85" s="59">
        <v>44391</v>
      </c>
      <c r="WGB85" s="59" t="s">
        <v>422</v>
      </c>
      <c r="WGC85" s="59" t="s">
        <v>423</v>
      </c>
      <c r="WGD85" s="59" t="s">
        <v>424</v>
      </c>
      <c r="WGG85" s="59">
        <v>129918</v>
      </c>
      <c r="WGH85" s="59">
        <v>9</v>
      </c>
      <c r="WGI85" s="59">
        <v>44391</v>
      </c>
      <c r="WGJ85" s="59" t="s">
        <v>422</v>
      </c>
      <c r="WGK85" s="59" t="s">
        <v>423</v>
      </c>
      <c r="WGL85" s="59" t="s">
        <v>424</v>
      </c>
      <c r="WGO85" s="59">
        <v>129918</v>
      </c>
      <c r="WGP85" s="59">
        <v>9</v>
      </c>
      <c r="WGQ85" s="59">
        <v>44391</v>
      </c>
      <c r="WGR85" s="59" t="s">
        <v>422</v>
      </c>
      <c r="WGS85" s="59" t="s">
        <v>423</v>
      </c>
      <c r="WGT85" s="59" t="s">
        <v>424</v>
      </c>
      <c r="WGW85" s="59">
        <v>129918</v>
      </c>
      <c r="WGX85" s="59">
        <v>9</v>
      </c>
      <c r="WGY85" s="59">
        <v>44391</v>
      </c>
      <c r="WGZ85" s="59" t="s">
        <v>422</v>
      </c>
      <c r="WHA85" s="59" t="s">
        <v>423</v>
      </c>
      <c r="WHB85" s="59" t="s">
        <v>424</v>
      </c>
      <c r="WHE85" s="59">
        <v>129918</v>
      </c>
      <c r="WHF85" s="59">
        <v>9</v>
      </c>
      <c r="WHG85" s="59">
        <v>44391</v>
      </c>
      <c r="WHH85" s="59" t="s">
        <v>422</v>
      </c>
      <c r="WHI85" s="59" t="s">
        <v>423</v>
      </c>
      <c r="WHJ85" s="59" t="s">
        <v>424</v>
      </c>
      <c r="WHM85" s="59">
        <v>129918</v>
      </c>
      <c r="WHN85" s="59">
        <v>9</v>
      </c>
      <c r="WHO85" s="59">
        <v>44391</v>
      </c>
      <c r="WHP85" s="59" t="s">
        <v>422</v>
      </c>
      <c r="WHQ85" s="59" t="s">
        <v>423</v>
      </c>
      <c r="WHR85" s="59" t="s">
        <v>424</v>
      </c>
      <c r="WHU85" s="59">
        <v>129918</v>
      </c>
      <c r="WHV85" s="59">
        <v>9</v>
      </c>
      <c r="WHW85" s="59">
        <v>44391</v>
      </c>
      <c r="WHX85" s="59" t="s">
        <v>422</v>
      </c>
      <c r="WHY85" s="59" t="s">
        <v>423</v>
      </c>
      <c r="WHZ85" s="59" t="s">
        <v>424</v>
      </c>
      <c r="WIC85" s="59">
        <v>129918</v>
      </c>
      <c r="WID85" s="59">
        <v>9</v>
      </c>
      <c r="WIE85" s="59">
        <v>44391</v>
      </c>
      <c r="WIF85" s="59" t="s">
        <v>422</v>
      </c>
      <c r="WIG85" s="59" t="s">
        <v>423</v>
      </c>
      <c r="WIH85" s="59" t="s">
        <v>424</v>
      </c>
      <c r="WIK85" s="59">
        <v>129918</v>
      </c>
      <c r="WIL85" s="59">
        <v>9</v>
      </c>
      <c r="WIM85" s="59">
        <v>44391</v>
      </c>
      <c r="WIN85" s="59" t="s">
        <v>422</v>
      </c>
      <c r="WIO85" s="59" t="s">
        <v>423</v>
      </c>
      <c r="WIP85" s="59" t="s">
        <v>424</v>
      </c>
      <c r="WIS85" s="59">
        <v>129918</v>
      </c>
      <c r="WIT85" s="59">
        <v>9</v>
      </c>
      <c r="WIU85" s="59">
        <v>44391</v>
      </c>
      <c r="WIV85" s="59" t="s">
        <v>422</v>
      </c>
      <c r="WIW85" s="59" t="s">
        <v>423</v>
      </c>
      <c r="WIX85" s="59" t="s">
        <v>424</v>
      </c>
      <c r="WJA85" s="59">
        <v>129918</v>
      </c>
      <c r="WJB85" s="59">
        <v>9</v>
      </c>
      <c r="WJC85" s="59">
        <v>44391</v>
      </c>
      <c r="WJD85" s="59" t="s">
        <v>422</v>
      </c>
      <c r="WJE85" s="59" t="s">
        <v>423</v>
      </c>
      <c r="WJF85" s="59" t="s">
        <v>424</v>
      </c>
      <c r="WJI85" s="59">
        <v>129918</v>
      </c>
      <c r="WJJ85" s="59">
        <v>9</v>
      </c>
      <c r="WJK85" s="59">
        <v>44391</v>
      </c>
      <c r="WJL85" s="59" t="s">
        <v>422</v>
      </c>
      <c r="WJM85" s="59" t="s">
        <v>423</v>
      </c>
      <c r="WJN85" s="59" t="s">
        <v>424</v>
      </c>
      <c r="WJQ85" s="59">
        <v>129918</v>
      </c>
      <c r="WJR85" s="59">
        <v>9</v>
      </c>
      <c r="WJS85" s="59">
        <v>44391</v>
      </c>
      <c r="WJT85" s="59" t="s">
        <v>422</v>
      </c>
      <c r="WJU85" s="59" t="s">
        <v>423</v>
      </c>
      <c r="WJV85" s="59" t="s">
        <v>424</v>
      </c>
      <c r="WJY85" s="59">
        <v>129918</v>
      </c>
      <c r="WJZ85" s="59">
        <v>9</v>
      </c>
      <c r="WKA85" s="59">
        <v>44391</v>
      </c>
      <c r="WKB85" s="59" t="s">
        <v>422</v>
      </c>
      <c r="WKC85" s="59" t="s">
        <v>423</v>
      </c>
      <c r="WKD85" s="59" t="s">
        <v>424</v>
      </c>
      <c r="WKG85" s="59">
        <v>129918</v>
      </c>
      <c r="WKH85" s="59">
        <v>9</v>
      </c>
      <c r="WKI85" s="59">
        <v>44391</v>
      </c>
      <c r="WKJ85" s="59" t="s">
        <v>422</v>
      </c>
      <c r="WKK85" s="59" t="s">
        <v>423</v>
      </c>
      <c r="WKL85" s="59" t="s">
        <v>424</v>
      </c>
      <c r="WKO85" s="59">
        <v>129918</v>
      </c>
      <c r="WKP85" s="59">
        <v>9</v>
      </c>
      <c r="WKQ85" s="59">
        <v>44391</v>
      </c>
      <c r="WKR85" s="59" t="s">
        <v>422</v>
      </c>
      <c r="WKS85" s="59" t="s">
        <v>423</v>
      </c>
      <c r="WKT85" s="59" t="s">
        <v>424</v>
      </c>
      <c r="WKW85" s="59">
        <v>129918</v>
      </c>
      <c r="WKX85" s="59">
        <v>9</v>
      </c>
      <c r="WKY85" s="59">
        <v>44391</v>
      </c>
      <c r="WKZ85" s="59" t="s">
        <v>422</v>
      </c>
      <c r="WLA85" s="59" t="s">
        <v>423</v>
      </c>
      <c r="WLB85" s="59" t="s">
        <v>424</v>
      </c>
      <c r="WLE85" s="59">
        <v>129918</v>
      </c>
      <c r="WLF85" s="59">
        <v>9</v>
      </c>
      <c r="WLG85" s="59">
        <v>44391</v>
      </c>
      <c r="WLH85" s="59" t="s">
        <v>422</v>
      </c>
      <c r="WLI85" s="59" t="s">
        <v>423</v>
      </c>
      <c r="WLJ85" s="59" t="s">
        <v>424</v>
      </c>
      <c r="WLM85" s="59">
        <v>129918</v>
      </c>
      <c r="WLN85" s="59">
        <v>9</v>
      </c>
      <c r="WLO85" s="59">
        <v>44391</v>
      </c>
      <c r="WLP85" s="59" t="s">
        <v>422</v>
      </c>
      <c r="WLQ85" s="59" t="s">
        <v>423</v>
      </c>
      <c r="WLR85" s="59" t="s">
        <v>424</v>
      </c>
      <c r="WLU85" s="59">
        <v>129918</v>
      </c>
      <c r="WLV85" s="59">
        <v>9</v>
      </c>
      <c r="WLW85" s="59">
        <v>44391</v>
      </c>
      <c r="WLX85" s="59" t="s">
        <v>422</v>
      </c>
      <c r="WLY85" s="59" t="s">
        <v>423</v>
      </c>
      <c r="WLZ85" s="59" t="s">
        <v>424</v>
      </c>
      <c r="WMC85" s="59">
        <v>129918</v>
      </c>
      <c r="WMD85" s="59">
        <v>9</v>
      </c>
      <c r="WME85" s="59">
        <v>44391</v>
      </c>
      <c r="WMF85" s="59" t="s">
        <v>422</v>
      </c>
      <c r="WMG85" s="59" t="s">
        <v>423</v>
      </c>
      <c r="WMH85" s="59" t="s">
        <v>424</v>
      </c>
      <c r="WMK85" s="59">
        <v>129918</v>
      </c>
      <c r="WML85" s="59">
        <v>9</v>
      </c>
      <c r="WMM85" s="59">
        <v>44391</v>
      </c>
      <c r="WMN85" s="59" t="s">
        <v>422</v>
      </c>
      <c r="WMO85" s="59" t="s">
        <v>423</v>
      </c>
      <c r="WMP85" s="59" t="s">
        <v>424</v>
      </c>
      <c r="WMS85" s="59">
        <v>129918</v>
      </c>
      <c r="WMT85" s="59">
        <v>9</v>
      </c>
      <c r="WMU85" s="59">
        <v>44391</v>
      </c>
      <c r="WMV85" s="59" t="s">
        <v>422</v>
      </c>
      <c r="WMW85" s="59" t="s">
        <v>423</v>
      </c>
      <c r="WMX85" s="59" t="s">
        <v>424</v>
      </c>
      <c r="WNA85" s="59">
        <v>129918</v>
      </c>
      <c r="WNB85" s="59">
        <v>9</v>
      </c>
      <c r="WNC85" s="59">
        <v>44391</v>
      </c>
      <c r="WND85" s="59" t="s">
        <v>422</v>
      </c>
      <c r="WNE85" s="59" t="s">
        <v>423</v>
      </c>
      <c r="WNF85" s="59" t="s">
        <v>424</v>
      </c>
      <c r="WNI85" s="59">
        <v>129918</v>
      </c>
      <c r="WNJ85" s="59">
        <v>9</v>
      </c>
      <c r="WNK85" s="59">
        <v>44391</v>
      </c>
      <c r="WNL85" s="59" t="s">
        <v>422</v>
      </c>
      <c r="WNM85" s="59" t="s">
        <v>423</v>
      </c>
      <c r="WNN85" s="59" t="s">
        <v>424</v>
      </c>
      <c r="WNQ85" s="59">
        <v>129918</v>
      </c>
      <c r="WNR85" s="59">
        <v>9</v>
      </c>
      <c r="WNS85" s="59">
        <v>44391</v>
      </c>
      <c r="WNT85" s="59" t="s">
        <v>422</v>
      </c>
      <c r="WNU85" s="59" t="s">
        <v>423</v>
      </c>
      <c r="WNV85" s="59" t="s">
        <v>424</v>
      </c>
      <c r="WNY85" s="59">
        <v>129918</v>
      </c>
      <c r="WNZ85" s="59">
        <v>9</v>
      </c>
      <c r="WOA85" s="59">
        <v>44391</v>
      </c>
      <c r="WOB85" s="59" t="s">
        <v>422</v>
      </c>
      <c r="WOC85" s="59" t="s">
        <v>423</v>
      </c>
      <c r="WOD85" s="59" t="s">
        <v>424</v>
      </c>
      <c r="WOG85" s="59">
        <v>129918</v>
      </c>
      <c r="WOH85" s="59">
        <v>9</v>
      </c>
      <c r="WOI85" s="59">
        <v>44391</v>
      </c>
      <c r="WOJ85" s="59" t="s">
        <v>422</v>
      </c>
      <c r="WOK85" s="59" t="s">
        <v>423</v>
      </c>
      <c r="WOL85" s="59" t="s">
        <v>424</v>
      </c>
      <c r="WOO85" s="59">
        <v>129918</v>
      </c>
      <c r="WOP85" s="59">
        <v>9</v>
      </c>
      <c r="WOQ85" s="59">
        <v>44391</v>
      </c>
      <c r="WOR85" s="59" t="s">
        <v>422</v>
      </c>
      <c r="WOS85" s="59" t="s">
        <v>423</v>
      </c>
      <c r="WOT85" s="59" t="s">
        <v>424</v>
      </c>
      <c r="WOW85" s="59">
        <v>129918</v>
      </c>
      <c r="WOX85" s="59">
        <v>9</v>
      </c>
      <c r="WOY85" s="59">
        <v>44391</v>
      </c>
      <c r="WOZ85" s="59" t="s">
        <v>422</v>
      </c>
      <c r="WPA85" s="59" t="s">
        <v>423</v>
      </c>
      <c r="WPB85" s="59" t="s">
        <v>424</v>
      </c>
      <c r="WPE85" s="59">
        <v>129918</v>
      </c>
      <c r="WPF85" s="59">
        <v>9</v>
      </c>
      <c r="WPG85" s="59">
        <v>44391</v>
      </c>
      <c r="WPH85" s="59" t="s">
        <v>422</v>
      </c>
      <c r="WPI85" s="59" t="s">
        <v>423</v>
      </c>
      <c r="WPJ85" s="59" t="s">
        <v>424</v>
      </c>
      <c r="WPM85" s="59">
        <v>129918</v>
      </c>
      <c r="WPN85" s="59">
        <v>9</v>
      </c>
      <c r="WPO85" s="59">
        <v>44391</v>
      </c>
      <c r="WPP85" s="59" t="s">
        <v>422</v>
      </c>
      <c r="WPQ85" s="59" t="s">
        <v>423</v>
      </c>
      <c r="WPR85" s="59" t="s">
        <v>424</v>
      </c>
      <c r="WPU85" s="59">
        <v>129918</v>
      </c>
      <c r="WPV85" s="59">
        <v>9</v>
      </c>
      <c r="WPW85" s="59">
        <v>44391</v>
      </c>
      <c r="WPX85" s="59" t="s">
        <v>422</v>
      </c>
      <c r="WPY85" s="59" t="s">
        <v>423</v>
      </c>
      <c r="WPZ85" s="59" t="s">
        <v>424</v>
      </c>
      <c r="WQC85" s="59">
        <v>129918</v>
      </c>
      <c r="WQD85" s="59">
        <v>9</v>
      </c>
      <c r="WQE85" s="59">
        <v>44391</v>
      </c>
      <c r="WQF85" s="59" t="s">
        <v>422</v>
      </c>
      <c r="WQG85" s="59" t="s">
        <v>423</v>
      </c>
      <c r="WQH85" s="59" t="s">
        <v>424</v>
      </c>
      <c r="WQK85" s="59">
        <v>129918</v>
      </c>
      <c r="WQL85" s="59">
        <v>9</v>
      </c>
      <c r="WQM85" s="59">
        <v>44391</v>
      </c>
      <c r="WQN85" s="59" t="s">
        <v>422</v>
      </c>
      <c r="WQO85" s="59" t="s">
        <v>423</v>
      </c>
      <c r="WQP85" s="59" t="s">
        <v>424</v>
      </c>
      <c r="WQS85" s="59">
        <v>129918</v>
      </c>
      <c r="WQT85" s="59">
        <v>9</v>
      </c>
      <c r="WQU85" s="59">
        <v>44391</v>
      </c>
      <c r="WQV85" s="59" t="s">
        <v>422</v>
      </c>
      <c r="WQW85" s="59" t="s">
        <v>423</v>
      </c>
      <c r="WQX85" s="59" t="s">
        <v>424</v>
      </c>
      <c r="WRA85" s="59">
        <v>129918</v>
      </c>
      <c r="WRB85" s="59">
        <v>9</v>
      </c>
      <c r="WRC85" s="59">
        <v>44391</v>
      </c>
      <c r="WRD85" s="59" t="s">
        <v>422</v>
      </c>
      <c r="WRE85" s="59" t="s">
        <v>423</v>
      </c>
      <c r="WRF85" s="59" t="s">
        <v>424</v>
      </c>
      <c r="WRI85" s="59">
        <v>129918</v>
      </c>
      <c r="WRJ85" s="59">
        <v>9</v>
      </c>
      <c r="WRK85" s="59">
        <v>44391</v>
      </c>
      <c r="WRL85" s="59" t="s">
        <v>422</v>
      </c>
      <c r="WRM85" s="59" t="s">
        <v>423</v>
      </c>
      <c r="WRN85" s="59" t="s">
        <v>424</v>
      </c>
      <c r="WRQ85" s="59">
        <v>129918</v>
      </c>
      <c r="WRR85" s="59">
        <v>9</v>
      </c>
      <c r="WRS85" s="59">
        <v>44391</v>
      </c>
      <c r="WRT85" s="59" t="s">
        <v>422</v>
      </c>
      <c r="WRU85" s="59" t="s">
        <v>423</v>
      </c>
      <c r="WRV85" s="59" t="s">
        <v>424</v>
      </c>
      <c r="WRY85" s="59">
        <v>129918</v>
      </c>
      <c r="WRZ85" s="59">
        <v>9</v>
      </c>
      <c r="WSA85" s="59">
        <v>44391</v>
      </c>
      <c r="WSB85" s="59" t="s">
        <v>422</v>
      </c>
      <c r="WSC85" s="59" t="s">
        <v>423</v>
      </c>
      <c r="WSD85" s="59" t="s">
        <v>424</v>
      </c>
      <c r="WSG85" s="59">
        <v>129918</v>
      </c>
      <c r="WSH85" s="59">
        <v>9</v>
      </c>
      <c r="WSI85" s="59">
        <v>44391</v>
      </c>
      <c r="WSJ85" s="59" t="s">
        <v>422</v>
      </c>
      <c r="WSK85" s="59" t="s">
        <v>423</v>
      </c>
      <c r="WSL85" s="59" t="s">
        <v>424</v>
      </c>
      <c r="WSO85" s="59">
        <v>129918</v>
      </c>
      <c r="WSP85" s="59">
        <v>9</v>
      </c>
      <c r="WSQ85" s="59">
        <v>44391</v>
      </c>
      <c r="WSR85" s="59" t="s">
        <v>422</v>
      </c>
      <c r="WSS85" s="59" t="s">
        <v>423</v>
      </c>
      <c r="WST85" s="59" t="s">
        <v>424</v>
      </c>
      <c r="WSW85" s="59">
        <v>129918</v>
      </c>
      <c r="WSX85" s="59">
        <v>9</v>
      </c>
      <c r="WSY85" s="59">
        <v>44391</v>
      </c>
      <c r="WSZ85" s="59" t="s">
        <v>422</v>
      </c>
      <c r="WTA85" s="59" t="s">
        <v>423</v>
      </c>
      <c r="WTB85" s="59" t="s">
        <v>424</v>
      </c>
      <c r="WTE85" s="59">
        <v>129918</v>
      </c>
      <c r="WTF85" s="59">
        <v>9</v>
      </c>
      <c r="WTG85" s="59">
        <v>44391</v>
      </c>
      <c r="WTH85" s="59" t="s">
        <v>422</v>
      </c>
      <c r="WTI85" s="59" t="s">
        <v>423</v>
      </c>
      <c r="WTJ85" s="59" t="s">
        <v>424</v>
      </c>
      <c r="WTM85" s="59">
        <v>129918</v>
      </c>
      <c r="WTN85" s="59">
        <v>9</v>
      </c>
      <c r="WTO85" s="59">
        <v>44391</v>
      </c>
      <c r="WTP85" s="59" t="s">
        <v>422</v>
      </c>
      <c r="WTQ85" s="59" t="s">
        <v>423</v>
      </c>
      <c r="WTR85" s="59" t="s">
        <v>424</v>
      </c>
      <c r="WTU85" s="59">
        <v>129918</v>
      </c>
      <c r="WTV85" s="59">
        <v>9</v>
      </c>
      <c r="WTW85" s="59">
        <v>44391</v>
      </c>
      <c r="WTX85" s="59" t="s">
        <v>422</v>
      </c>
      <c r="WTY85" s="59" t="s">
        <v>423</v>
      </c>
      <c r="WTZ85" s="59" t="s">
        <v>424</v>
      </c>
      <c r="WUC85" s="59">
        <v>129918</v>
      </c>
      <c r="WUD85" s="59">
        <v>9</v>
      </c>
      <c r="WUE85" s="59">
        <v>44391</v>
      </c>
      <c r="WUF85" s="59" t="s">
        <v>422</v>
      </c>
      <c r="WUG85" s="59" t="s">
        <v>423</v>
      </c>
      <c r="WUH85" s="59" t="s">
        <v>424</v>
      </c>
      <c r="WUK85" s="59">
        <v>129918</v>
      </c>
      <c r="WUL85" s="59">
        <v>9</v>
      </c>
      <c r="WUM85" s="59">
        <v>44391</v>
      </c>
      <c r="WUN85" s="59" t="s">
        <v>422</v>
      </c>
      <c r="WUO85" s="59" t="s">
        <v>423</v>
      </c>
      <c r="WUP85" s="59" t="s">
        <v>424</v>
      </c>
      <c r="WUS85" s="59">
        <v>129918</v>
      </c>
      <c r="WUT85" s="59">
        <v>9</v>
      </c>
      <c r="WUU85" s="59">
        <v>44391</v>
      </c>
      <c r="WUV85" s="59" t="s">
        <v>422</v>
      </c>
      <c r="WUW85" s="59" t="s">
        <v>423</v>
      </c>
      <c r="WUX85" s="59" t="s">
        <v>424</v>
      </c>
      <c r="WVA85" s="59">
        <v>129918</v>
      </c>
      <c r="WVB85" s="59">
        <v>9</v>
      </c>
      <c r="WVC85" s="59">
        <v>44391</v>
      </c>
      <c r="WVD85" s="59" t="s">
        <v>422</v>
      </c>
      <c r="WVE85" s="59" t="s">
        <v>423</v>
      </c>
      <c r="WVF85" s="59" t="s">
        <v>424</v>
      </c>
      <c r="WVI85" s="59">
        <v>129918</v>
      </c>
      <c r="WVJ85" s="59">
        <v>9</v>
      </c>
      <c r="WVK85" s="59">
        <v>44391</v>
      </c>
      <c r="WVL85" s="59" t="s">
        <v>422</v>
      </c>
      <c r="WVM85" s="59" t="s">
        <v>423</v>
      </c>
      <c r="WVN85" s="59" t="s">
        <v>424</v>
      </c>
      <c r="WVQ85" s="59">
        <v>129918</v>
      </c>
      <c r="WVR85" s="59">
        <v>9</v>
      </c>
      <c r="WVS85" s="59">
        <v>44391</v>
      </c>
      <c r="WVT85" s="59" t="s">
        <v>422</v>
      </c>
      <c r="WVU85" s="59" t="s">
        <v>423</v>
      </c>
      <c r="WVV85" s="59" t="s">
        <v>424</v>
      </c>
      <c r="WVY85" s="59">
        <v>129918</v>
      </c>
      <c r="WVZ85" s="59">
        <v>9</v>
      </c>
      <c r="WWA85" s="59">
        <v>44391</v>
      </c>
      <c r="WWB85" s="59" t="s">
        <v>422</v>
      </c>
      <c r="WWC85" s="59" t="s">
        <v>423</v>
      </c>
      <c r="WWD85" s="59" t="s">
        <v>424</v>
      </c>
      <c r="WWG85" s="59">
        <v>129918</v>
      </c>
      <c r="WWH85" s="59">
        <v>9</v>
      </c>
      <c r="WWI85" s="59">
        <v>44391</v>
      </c>
      <c r="WWJ85" s="59" t="s">
        <v>422</v>
      </c>
      <c r="WWK85" s="59" t="s">
        <v>423</v>
      </c>
      <c r="WWL85" s="59" t="s">
        <v>424</v>
      </c>
      <c r="WWO85" s="59">
        <v>129918</v>
      </c>
      <c r="WWP85" s="59">
        <v>9</v>
      </c>
      <c r="WWQ85" s="59">
        <v>44391</v>
      </c>
      <c r="WWR85" s="59" t="s">
        <v>422</v>
      </c>
      <c r="WWS85" s="59" t="s">
        <v>423</v>
      </c>
      <c r="WWT85" s="59" t="s">
        <v>424</v>
      </c>
      <c r="WWW85" s="59">
        <v>129918</v>
      </c>
      <c r="WWX85" s="59">
        <v>9</v>
      </c>
      <c r="WWY85" s="59">
        <v>44391</v>
      </c>
      <c r="WWZ85" s="59" t="s">
        <v>422</v>
      </c>
      <c r="WXA85" s="59" t="s">
        <v>423</v>
      </c>
      <c r="WXB85" s="59" t="s">
        <v>424</v>
      </c>
      <c r="WXE85" s="59">
        <v>129918</v>
      </c>
      <c r="WXF85" s="59">
        <v>9</v>
      </c>
      <c r="WXG85" s="59">
        <v>44391</v>
      </c>
      <c r="WXH85" s="59" t="s">
        <v>422</v>
      </c>
      <c r="WXI85" s="59" t="s">
        <v>423</v>
      </c>
      <c r="WXJ85" s="59" t="s">
        <v>424</v>
      </c>
      <c r="WXM85" s="59">
        <v>129918</v>
      </c>
      <c r="WXN85" s="59">
        <v>9</v>
      </c>
      <c r="WXO85" s="59">
        <v>44391</v>
      </c>
      <c r="WXP85" s="59" t="s">
        <v>422</v>
      </c>
      <c r="WXQ85" s="59" t="s">
        <v>423</v>
      </c>
      <c r="WXR85" s="59" t="s">
        <v>424</v>
      </c>
      <c r="WXU85" s="59">
        <v>129918</v>
      </c>
      <c r="WXV85" s="59">
        <v>9</v>
      </c>
      <c r="WXW85" s="59">
        <v>44391</v>
      </c>
      <c r="WXX85" s="59" t="s">
        <v>422</v>
      </c>
      <c r="WXY85" s="59" t="s">
        <v>423</v>
      </c>
      <c r="WXZ85" s="59" t="s">
        <v>424</v>
      </c>
      <c r="WYC85" s="59">
        <v>129918</v>
      </c>
      <c r="WYD85" s="59">
        <v>9</v>
      </c>
      <c r="WYE85" s="59">
        <v>44391</v>
      </c>
      <c r="WYF85" s="59" t="s">
        <v>422</v>
      </c>
      <c r="WYG85" s="59" t="s">
        <v>423</v>
      </c>
      <c r="WYH85" s="59" t="s">
        <v>424</v>
      </c>
      <c r="WYK85" s="59">
        <v>129918</v>
      </c>
      <c r="WYL85" s="59">
        <v>9</v>
      </c>
      <c r="WYM85" s="59">
        <v>44391</v>
      </c>
      <c r="WYN85" s="59" t="s">
        <v>422</v>
      </c>
      <c r="WYO85" s="59" t="s">
        <v>423</v>
      </c>
      <c r="WYP85" s="59" t="s">
        <v>424</v>
      </c>
      <c r="WYS85" s="59">
        <v>129918</v>
      </c>
      <c r="WYT85" s="59">
        <v>9</v>
      </c>
      <c r="WYU85" s="59">
        <v>44391</v>
      </c>
      <c r="WYV85" s="59" t="s">
        <v>422</v>
      </c>
      <c r="WYW85" s="59" t="s">
        <v>423</v>
      </c>
      <c r="WYX85" s="59" t="s">
        <v>424</v>
      </c>
      <c r="WZA85" s="59">
        <v>129918</v>
      </c>
      <c r="WZB85" s="59">
        <v>9</v>
      </c>
      <c r="WZC85" s="59">
        <v>44391</v>
      </c>
      <c r="WZD85" s="59" t="s">
        <v>422</v>
      </c>
      <c r="WZE85" s="59" t="s">
        <v>423</v>
      </c>
      <c r="WZF85" s="59" t="s">
        <v>424</v>
      </c>
      <c r="WZI85" s="59">
        <v>129918</v>
      </c>
      <c r="WZJ85" s="59">
        <v>9</v>
      </c>
      <c r="WZK85" s="59">
        <v>44391</v>
      </c>
      <c r="WZL85" s="59" t="s">
        <v>422</v>
      </c>
      <c r="WZM85" s="59" t="s">
        <v>423</v>
      </c>
      <c r="WZN85" s="59" t="s">
        <v>424</v>
      </c>
      <c r="WZQ85" s="59">
        <v>129918</v>
      </c>
      <c r="WZR85" s="59">
        <v>9</v>
      </c>
      <c r="WZS85" s="59">
        <v>44391</v>
      </c>
      <c r="WZT85" s="59" t="s">
        <v>422</v>
      </c>
      <c r="WZU85" s="59" t="s">
        <v>423</v>
      </c>
      <c r="WZV85" s="59" t="s">
        <v>424</v>
      </c>
      <c r="WZY85" s="59">
        <v>129918</v>
      </c>
      <c r="WZZ85" s="59">
        <v>9</v>
      </c>
      <c r="XAA85" s="59">
        <v>44391</v>
      </c>
      <c r="XAB85" s="59" t="s">
        <v>422</v>
      </c>
      <c r="XAC85" s="59" t="s">
        <v>423</v>
      </c>
      <c r="XAD85" s="59" t="s">
        <v>424</v>
      </c>
      <c r="XAG85" s="59">
        <v>129918</v>
      </c>
      <c r="XAH85" s="59">
        <v>9</v>
      </c>
      <c r="XAI85" s="59">
        <v>44391</v>
      </c>
      <c r="XAJ85" s="59" t="s">
        <v>422</v>
      </c>
      <c r="XAK85" s="59" t="s">
        <v>423</v>
      </c>
      <c r="XAL85" s="59" t="s">
        <v>424</v>
      </c>
      <c r="XAO85" s="59">
        <v>129918</v>
      </c>
      <c r="XAP85" s="59">
        <v>9</v>
      </c>
      <c r="XAQ85" s="59">
        <v>44391</v>
      </c>
      <c r="XAR85" s="59" t="s">
        <v>422</v>
      </c>
      <c r="XAS85" s="59" t="s">
        <v>423</v>
      </c>
      <c r="XAT85" s="59" t="s">
        <v>424</v>
      </c>
      <c r="XAW85" s="59">
        <v>129918</v>
      </c>
      <c r="XAX85" s="59">
        <v>9</v>
      </c>
      <c r="XAY85" s="59">
        <v>44391</v>
      </c>
      <c r="XAZ85" s="59" t="s">
        <v>422</v>
      </c>
      <c r="XBA85" s="59" t="s">
        <v>423</v>
      </c>
      <c r="XBB85" s="59" t="s">
        <v>424</v>
      </c>
      <c r="XBE85" s="59">
        <v>129918</v>
      </c>
      <c r="XBF85" s="59">
        <v>9</v>
      </c>
      <c r="XBG85" s="59">
        <v>44391</v>
      </c>
      <c r="XBH85" s="59" t="s">
        <v>422</v>
      </c>
      <c r="XBI85" s="59" t="s">
        <v>423</v>
      </c>
      <c r="XBJ85" s="59" t="s">
        <v>424</v>
      </c>
      <c r="XBM85" s="59">
        <v>129918</v>
      </c>
      <c r="XBN85" s="59">
        <v>9</v>
      </c>
      <c r="XBO85" s="59">
        <v>44391</v>
      </c>
      <c r="XBP85" s="59" t="s">
        <v>422</v>
      </c>
      <c r="XBQ85" s="59" t="s">
        <v>423</v>
      </c>
      <c r="XBR85" s="59" t="s">
        <v>424</v>
      </c>
      <c r="XBU85" s="59">
        <v>129918</v>
      </c>
      <c r="XBV85" s="59">
        <v>9</v>
      </c>
      <c r="XBW85" s="59">
        <v>44391</v>
      </c>
      <c r="XBX85" s="59" t="s">
        <v>422</v>
      </c>
      <c r="XBY85" s="59" t="s">
        <v>423</v>
      </c>
      <c r="XBZ85" s="59" t="s">
        <v>424</v>
      </c>
      <c r="XCC85" s="59">
        <v>129918</v>
      </c>
      <c r="XCD85" s="59">
        <v>9</v>
      </c>
      <c r="XCE85" s="59">
        <v>44391</v>
      </c>
      <c r="XCF85" s="59" t="s">
        <v>422</v>
      </c>
      <c r="XCG85" s="59" t="s">
        <v>423</v>
      </c>
      <c r="XCH85" s="59" t="s">
        <v>424</v>
      </c>
      <c r="XCK85" s="59">
        <v>129918</v>
      </c>
      <c r="XCL85" s="59">
        <v>9</v>
      </c>
      <c r="XCM85" s="59">
        <v>44391</v>
      </c>
      <c r="XCN85" s="59" t="s">
        <v>422</v>
      </c>
      <c r="XCO85" s="59" t="s">
        <v>423</v>
      </c>
      <c r="XCP85" s="59" t="s">
        <v>424</v>
      </c>
      <c r="XCS85" s="59">
        <v>129918</v>
      </c>
      <c r="XCT85" s="59">
        <v>9</v>
      </c>
      <c r="XCU85" s="59">
        <v>44391</v>
      </c>
      <c r="XCV85" s="59" t="s">
        <v>422</v>
      </c>
      <c r="XCW85" s="59" t="s">
        <v>423</v>
      </c>
      <c r="XCX85" s="59" t="s">
        <v>424</v>
      </c>
      <c r="XDA85" s="59">
        <v>129918</v>
      </c>
      <c r="XDB85" s="59">
        <v>9</v>
      </c>
      <c r="XDC85" s="59">
        <v>44391</v>
      </c>
      <c r="XDD85" s="59" t="s">
        <v>422</v>
      </c>
      <c r="XDE85" s="59" t="s">
        <v>423</v>
      </c>
      <c r="XDF85" s="59" t="s">
        <v>424</v>
      </c>
      <c r="XDI85" s="59">
        <v>129918</v>
      </c>
      <c r="XDJ85" s="59">
        <v>9</v>
      </c>
      <c r="XDK85" s="59">
        <v>44391</v>
      </c>
      <c r="XDL85" s="59" t="s">
        <v>422</v>
      </c>
      <c r="XDM85" s="59" t="s">
        <v>423</v>
      </c>
      <c r="XDN85" s="59" t="s">
        <v>424</v>
      </c>
      <c r="XDQ85" s="59">
        <v>129918</v>
      </c>
      <c r="XDR85" s="59">
        <v>9</v>
      </c>
      <c r="XDS85" s="59">
        <v>44391</v>
      </c>
      <c r="XDT85" s="59" t="s">
        <v>422</v>
      </c>
      <c r="XDU85" s="59" t="s">
        <v>423</v>
      </c>
      <c r="XDV85" s="59" t="s">
        <v>424</v>
      </c>
      <c r="XDY85" s="59">
        <v>129918</v>
      </c>
      <c r="XDZ85" s="59">
        <v>9</v>
      </c>
      <c r="XEA85" s="59">
        <v>44391</v>
      </c>
      <c r="XEB85" s="59" t="s">
        <v>422</v>
      </c>
      <c r="XEC85" s="59" t="s">
        <v>423</v>
      </c>
      <c r="XED85" s="59" t="s">
        <v>424</v>
      </c>
      <c r="XEG85" s="59">
        <v>129918</v>
      </c>
    </row>
    <row r="86" spans="1:1022 1025:2046 2049:3070 3073:4094 4097:5118 5121:6142 6145:7166 7169:8190 8193:9214 9217:10238 10241:11262 11265:12286 12289:13310 13313:14334 14337:15358 15361:16361" s="59" customFormat="1" ht="15.75" customHeight="1">
      <c r="A86" s="196">
        <v>10</v>
      </c>
      <c r="B86" s="163">
        <v>44398</v>
      </c>
      <c r="C86" s="196" t="s">
        <v>429</v>
      </c>
      <c r="D86" s="196" t="s">
        <v>431</v>
      </c>
      <c r="E86" s="164" t="s">
        <v>432</v>
      </c>
      <c r="F86" s="165">
        <v>919531.52000000002</v>
      </c>
      <c r="G86" s="59" t="s">
        <v>448</v>
      </c>
    </row>
    <row r="88" spans="1:1022 1025:2046 2049:3070 3073:4094 4097:5118 5121:6142 6145:7166 7169:8190 8193:9214 9217:10238 10241:11262 11265:12286 12289:13310 13313:14334 14337:15358 15361:16361">
      <c r="F88" s="211">
        <f>+F79+F85+F86</f>
        <v>47735296.249999993</v>
      </c>
    </row>
  </sheetData>
  <printOptions horizontalCentered="1"/>
  <pageMargins left="1.2736614173228347" right="0.70866141732283472" top="0.74803149606299213" bottom="0.74803149606299213" header="0.31496062992125984" footer="0.31496062992125984"/>
  <pageSetup paperSize="9" scale="6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O6"/>
  <sheetViews>
    <sheetView topLeftCell="A5" workbookViewId="0">
      <selection activeCell="G1" sqref="G1:G6"/>
    </sheetView>
  </sheetViews>
  <sheetFormatPr baseColWidth="10" defaultRowHeight="15"/>
  <cols>
    <col min="7" max="7" width="19.42578125" bestFit="1" customWidth="1"/>
    <col min="8" max="8" width="98.42578125" bestFit="1" customWidth="1"/>
  </cols>
  <sheetData>
    <row r="1" spans="1:717" s="34" customFormat="1" ht="342">
      <c r="A1" s="67">
        <v>1</v>
      </c>
      <c r="B1" s="68" t="s">
        <v>178</v>
      </c>
      <c r="C1" s="69">
        <v>43182</v>
      </c>
      <c r="D1" s="67" t="s">
        <v>179</v>
      </c>
      <c r="E1" s="67" t="s">
        <v>180</v>
      </c>
      <c r="F1" s="67" t="s">
        <v>167</v>
      </c>
      <c r="G1" s="70">
        <v>800000</v>
      </c>
      <c r="H1" s="93" t="s">
        <v>197</v>
      </c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59"/>
      <c r="CA1" s="59"/>
      <c r="CB1" s="59"/>
      <c r="CC1" s="59"/>
      <c r="CD1" s="59"/>
      <c r="CE1" s="59"/>
      <c r="CF1" s="59"/>
      <c r="CG1" s="59"/>
      <c r="CH1" s="59"/>
      <c r="CI1" s="59"/>
      <c r="CJ1" s="59"/>
      <c r="CK1" s="59"/>
      <c r="CL1" s="59"/>
      <c r="CM1" s="59"/>
      <c r="CN1" s="59"/>
      <c r="CO1" s="59"/>
      <c r="CP1" s="59"/>
      <c r="CQ1" s="59"/>
      <c r="CR1" s="59"/>
      <c r="CS1" s="59"/>
      <c r="CT1" s="59"/>
      <c r="CU1" s="59"/>
      <c r="CV1" s="59"/>
      <c r="CW1" s="59"/>
      <c r="CX1" s="59"/>
      <c r="CY1" s="59"/>
      <c r="CZ1" s="59"/>
      <c r="DA1" s="59"/>
      <c r="DB1" s="59"/>
      <c r="DC1" s="59"/>
      <c r="DD1" s="59"/>
      <c r="DE1" s="59"/>
      <c r="DF1" s="59"/>
      <c r="DG1" s="59"/>
      <c r="DH1" s="59"/>
      <c r="DI1" s="59"/>
      <c r="DJ1" s="59"/>
      <c r="DK1" s="59"/>
      <c r="DL1" s="59"/>
      <c r="DM1" s="59"/>
      <c r="DN1" s="59"/>
      <c r="DO1" s="59"/>
      <c r="DP1" s="59"/>
      <c r="DQ1" s="59"/>
      <c r="DR1" s="59"/>
      <c r="DS1" s="59"/>
      <c r="DT1" s="59"/>
      <c r="DU1" s="59"/>
      <c r="DV1" s="59"/>
      <c r="DW1" s="59"/>
      <c r="DX1" s="59"/>
      <c r="DY1" s="59"/>
      <c r="DZ1" s="59"/>
      <c r="EA1" s="59"/>
      <c r="EB1" s="59"/>
      <c r="EC1" s="59"/>
      <c r="ED1" s="59"/>
      <c r="EE1" s="59"/>
      <c r="EF1" s="59"/>
      <c r="EG1" s="59"/>
      <c r="EH1" s="59"/>
      <c r="EI1" s="59"/>
      <c r="EJ1" s="59"/>
      <c r="EK1" s="59"/>
      <c r="EL1" s="59"/>
      <c r="EM1" s="59"/>
      <c r="EN1" s="59"/>
      <c r="EO1" s="59"/>
      <c r="EP1" s="59"/>
      <c r="EQ1" s="59"/>
      <c r="ER1" s="59"/>
      <c r="ES1" s="59"/>
      <c r="ET1" s="59"/>
      <c r="EU1" s="59"/>
      <c r="EV1" s="59"/>
      <c r="EW1" s="59"/>
      <c r="EX1" s="59"/>
      <c r="EY1" s="59"/>
      <c r="EZ1" s="59"/>
      <c r="FA1" s="59"/>
      <c r="FB1" s="59"/>
      <c r="FC1" s="59"/>
      <c r="FD1" s="59"/>
      <c r="FE1" s="59"/>
      <c r="FF1" s="59"/>
      <c r="FG1" s="59"/>
      <c r="FH1" s="59"/>
      <c r="FI1" s="59"/>
      <c r="FJ1" s="59"/>
      <c r="FK1" s="59"/>
      <c r="FL1" s="59"/>
      <c r="FM1" s="59"/>
      <c r="FN1" s="59"/>
      <c r="FO1" s="59"/>
      <c r="FP1" s="59"/>
      <c r="FQ1" s="59"/>
      <c r="FR1" s="59"/>
      <c r="FS1" s="59"/>
      <c r="FT1" s="59"/>
      <c r="FU1" s="59"/>
      <c r="FV1" s="59"/>
      <c r="FW1" s="59"/>
      <c r="FX1" s="59"/>
      <c r="FY1" s="59"/>
      <c r="FZ1" s="59"/>
      <c r="GA1" s="59"/>
      <c r="GB1" s="59"/>
      <c r="GC1" s="59"/>
      <c r="GD1" s="59"/>
      <c r="GE1" s="59"/>
      <c r="GF1" s="59"/>
      <c r="GG1" s="59"/>
      <c r="GH1" s="59"/>
      <c r="GI1" s="59"/>
      <c r="GJ1" s="59"/>
      <c r="GK1" s="59"/>
      <c r="GL1" s="59"/>
      <c r="GM1" s="59"/>
      <c r="GN1" s="59"/>
      <c r="GO1" s="59"/>
      <c r="GP1" s="59"/>
      <c r="GQ1" s="59"/>
      <c r="GR1" s="59"/>
      <c r="GS1" s="59"/>
      <c r="GT1" s="59"/>
      <c r="GU1" s="59"/>
      <c r="GV1" s="59"/>
      <c r="GW1" s="59"/>
      <c r="GX1" s="59"/>
      <c r="GY1" s="59"/>
      <c r="GZ1" s="59"/>
      <c r="HA1" s="59"/>
      <c r="HB1" s="59"/>
      <c r="HC1" s="59"/>
      <c r="HD1" s="59"/>
      <c r="HE1" s="59"/>
      <c r="HF1" s="59"/>
      <c r="HG1" s="59"/>
      <c r="HH1" s="59"/>
      <c r="HI1" s="59"/>
      <c r="HJ1" s="59"/>
      <c r="HK1" s="59"/>
      <c r="HL1" s="59"/>
      <c r="HM1" s="59"/>
      <c r="HN1" s="59"/>
      <c r="HO1" s="59"/>
      <c r="HP1" s="59"/>
      <c r="HQ1" s="59"/>
      <c r="HR1" s="59"/>
      <c r="HS1" s="59"/>
      <c r="HT1" s="59"/>
      <c r="HU1" s="59"/>
      <c r="HV1" s="59"/>
      <c r="HW1" s="59"/>
      <c r="HX1" s="59"/>
      <c r="HY1" s="59"/>
      <c r="HZ1" s="59"/>
      <c r="IA1" s="59"/>
      <c r="IB1" s="59"/>
      <c r="IC1" s="59"/>
      <c r="ID1" s="59"/>
      <c r="IE1" s="59"/>
      <c r="IF1" s="59"/>
      <c r="IG1" s="59"/>
      <c r="IH1" s="59"/>
      <c r="II1" s="59"/>
      <c r="IJ1" s="59"/>
      <c r="IK1" s="59"/>
      <c r="IL1" s="59"/>
      <c r="IM1" s="59"/>
      <c r="IN1" s="59"/>
      <c r="IO1" s="59"/>
      <c r="IP1" s="59"/>
      <c r="IQ1" s="59"/>
      <c r="IR1" s="59"/>
      <c r="IS1" s="59"/>
      <c r="IT1" s="59"/>
      <c r="IU1" s="59"/>
      <c r="IV1" s="59"/>
      <c r="IW1" s="59"/>
      <c r="IX1" s="59"/>
      <c r="IY1" s="59"/>
      <c r="IZ1" s="59"/>
      <c r="JA1" s="59"/>
      <c r="JB1" s="59"/>
      <c r="JC1" s="59"/>
      <c r="JD1" s="59"/>
      <c r="JE1" s="59"/>
      <c r="JF1" s="59"/>
      <c r="JG1" s="59"/>
      <c r="JH1" s="59"/>
      <c r="JI1" s="59"/>
      <c r="JJ1" s="59"/>
      <c r="JK1" s="59"/>
      <c r="JL1" s="59"/>
      <c r="JM1" s="59"/>
      <c r="JN1" s="59"/>
      <c r="JO1" s="59"/>
      <c r="JP1" s="59"/>
      <c r="JQ1" s="59"/>
      <c r="JR1" s="59"/>
      <c r="JS1" s="59"/>
      <c r="JT1" s="59"/>
      <c r="JU1" s="59"/>
      <c r="JV1" s="59"/>
      <c r="JW1" s="59"/>
      <c r="JX1" s="59"/>
      <c r="JY1" s="59"/>
      <c r="JZ1" s="59"/>
      <c r="KA1" s="59"/>
      <c r="KB1" s="59"/>
      <c r="KC1" s="59"/>
      <c r="KD1" s="59"/>
      <c r="KE1" s="59"/>
      <c r="KF1" s="59"/>
      <c r="KG1" s="59"/>
      <c r="KH1" s="59"/>
      <c r="KI1" s="59"/>
      <c r="KJ1" s="59"/>
      <c r="KK1" s="59"/>
      <c r="KL1" s="59"/>
      <c r="KM1" s="59"/>
      <c r="KN1" s="59"/>
      <c r="KO1" s="59"/>
      <c r="KP1" s="59"/>
      <c r="KQ1" s="59"/>
      <c r="KR1" s="59"/>
      <c r="KS1" s="59"/>
      <c r="KT1" s="59"/>
      <c r="KU1" s="59"/>
      <c r="KV1" s="59"/>
      <c r="KW1" s="59"/>
      <c r="KX1" s="59"/>
      <c r="KY1" s="59"/>
      <c r="KZ1" s="59"/>
      <c r="LA1" s="59"/>
      <c r="LB1" s="59"/>
      <c r="LC1" s="59"/>
      <c r="LD1" s="59"/>
      <c r="LE1" s="59"/>
      <c r="LF1" s="59"/>
      <c r="LG1" s="59"/>
      <c r="LH1" s="59"/>
      <c r="LI1" s="59"/>
      <c r="LJ1" s="59"/>
      <c r="LK1" s="59"/>
      <c r="LL1" s="59"/>
      <c r="LM1" s="59"/>
      <c r="LN1" s="59"/>
      <c r="LO1" s="59"/>
      <c r="LP1" s="59"/>
      <c r="LQ1" s="59"/>
      <c r="LR1" s="59"/>
      <c r="LS1" s="59"/>
      <c r="LT1" s="59"/>
      <c r="LU1" s="59"/>
      <c r="LV1" s="59"/>
      <c r="LW1" s="59"/>
      <c r="LX1" s="59"/>
      <c r="LY1" s="59"/>
      <c r="LZ1" s="59"/>
      <c r="MA1" s="59"/>
      <c r="MB1" s="59"/>
      <c r="MC1" s="59"/>
      <c r="MD1" s="59"/>
      <c r="ME1" s="59"/>
      <c r="MF1" s="59"/>
      <c r="MG1" s="59"/>
      <c r="MH1" s="59"/>
      <c r="MI1" s="59"/>
      <c r="MJ1" s="59"/>
      <c r="MK1" s="59"/>
      <c r="ML1" s="59"/>
      <c r="MM1" s="59"/>
      <c r="MN1" s="59"/>
      <c r="MO1" s="59"/>
      <c r="MP1" s="59"/>
      <c r="MQ1" s="59"/>
      <c r="MR1" s="59"/>
      <c r="MS1" s="59"/>
      <c r="MT1" s="59"/>
      <c r="MU1" s="59"/>
      <c r="MV1" s="59"/>
      <c r="MW1" s="59"/>
      <c r="MX1" s="59"/>
      <c r="MY1" s="59"/>
      <c r="MZ1" s="59"/>
      <c r="NA1" s="59"/>
      <c r="NB1" s="59"/>
      <c r="NC1" s="59"/>
      <c r="ND1" s="59"/>
      <c r="NE1" s="59"/>
      <c r="NF1" s="59"/>
      <c r="NG1" s="59"/>
      <c r="NH1" s="59"/>
      <c r="NI1" s="59"/>
      <c r="NJ1" s="59"/>
      <c r="NK1" s="59"/>
      <c r="NL1" s="59"/>
      <c r="NM1" s="59"/>
      <c r="NN1" s="59"/>
      <c r="NO1" s="59"/>
      <c r="NP1" s="59"/>
      <c r="NQ1" s="59"/>
      <c r="NR1" s="59"/>
      <c r="NS1" s="59"/>
      <c r="NT1" s="59"/>
      <c r="NU1" s="59"/>
      <c r="NV1" s="59"/>
      <c r="NW1" s="59"/>
      <c r="NX1" s="59"/>
      <c r="NY1" s="59"/>
      <c r="NZ1" s="59"/>
      <c r="OA1" s="59"/>
      <c r="OB1" s="59"/>
      <c r="OC1" s="59"/>
      <c r="OD1" s="59"/>
      <c r="OE1" s="59"/>
      <c r="OF1" s="59"/>
      <c r="OG1" s="59"/>
      <c r="OH1" s="59"/>
      <c r="OI1" s="59"/>
      <c r="OJ1" s="59"/>
      <c r="OK1" s="59"/>
      <c r="OL1" s="59"/>
      <c r="OM1" s="59"/>
      <c r="ON1" s="59"/>
      <c r="OO1" s="59"/>
      <c r="OP1" s="59"/>
      <c r="OQ1" s="59"/>
      <c r="OR1" s="59"/>
      <c r="OS1" s="59"/>
      <c r="OT1" s="59"/>
      <c r="OU1" s="59"/>
      <c r="OV1" s="59"/>
      <c r="OW1" s="59"/>
      <c r="OX1" s="59"/>
      <c r="OY1" s="59"/>
      <c r="OZ1" s="59"/>
      <c r="PA1" s="59"/>
      <c r="PB1" s="59"/>
      <c r="PC1" s="59"/>
      <c r="PD1" s="59"/>
      <c r="PE1" s="59"/>
      <c r="PF1" s="59"/>
      <c r="PG1" s="59"/>
      <c r="PH1" s="59"/>
      <c r="PI1" s="59"/>
      <c r="PJ1" s="59"/>
      <c r="PK1" s="59"/>
      <c r="PL1" s="59"/>
      <c r="PM1" s="59"/>
      <c r="PN1" s="59"/>
      <c r="PO1" s="59"/>
      <c r="PP1" s="59"/>
      <c r="PQ1" s="59"/>
      <c r="PR1" s="59"/>
      <c r="PS1" s="59"/>
      <c r="PT1" s="59"/>
      <c r="PU1" s="59"/>
      <c r="PV1" s="59"/>
      <c r="PW1" s="59"/>
      <c r="PX1" s="59"/>
      <c r="PY1" s="59"/>
      <c r="PZ1" s="59"/>
      <c r="QA1" s="59"/>
      <c r="QB1" s="59"/>
      <c r="QC1" s="59"/>
      <c r="QD1" s="59"/>
      <c r="QE1" s="59"/>
      <c r="QF1" s="59"/>
      <c r="QG1" s="59"/>
      <c r="QH1" s="59"/>
      <c r="QI1" s="59"/>
      <c r="QJ1" s="59"/>
      <c r="QK1" s="59"/>
      <c r="QL1" s="59"/>
      <c r="QM1" s="59"/>
      <c r="QN1" s="59"/>
      <c r="QO1" s="59"/>
      <c r="QP1" s="59"/>
      <c r="QQ1" s="59"/>
      <c r="QR1" s="59"/>
      <c r="QS1" s="59"/>
      <c r="QT1" s="59"/>
      <c r="QU1" s="59"/>
      <c r="QV1" s="59"/>
      <c r="QW1" s="59"/>
      <c r="QX1" s="59"/>
      <c r="QY1" s="59"/>
      <c r="QZ1" s="59"/>
      <c r="RA1" s="59"/>
      <c r="RB1" s="59"/>
      <c r="RC1" s="59"/>
      <c r="RD1" s="59"/>
      <c r="RE1" s="59"/>
      <c r="RF1" s="59"/>
      <c r="RG1" s="59"/>
      <c r="RH1" s="59"/>
      <c r="RI1" s="59"/>
      <c r="RJ1" s="59"/>
      <c r="RK1" s="59"/>
      <c r="RL1" s="59"/>
      <c r="RM1" s="59"/>
      <c r="RN1" s="59"/>
      <c r="RO1" s="59"/>
      <c r="RP1" s="59"/>
      <c r="RQ1" s="59"/>
      <c r="RR1" s="59"/>
      <c r="RS1" s="59"/>
      <c r="RT1" s="59"/>
      <c r="RU1" s="59"/>
      <c r="RV1" s="59"/>
      <c r="RW1" s="59"/>
      <c r="RX1" s="59"/>
      <c r="RY1" s="59"/>
      <c r="RZ1" s="59"/>
      <c r="SA1" s="59"/>
      <c r="SB1" s="59"/>
      <c r="SC1" s="59"/>
      <c r="SD1" s="59"/>
      <c r="SE1" s="59"/>
      <c r="SF1" s="59"/>
      <c r="SG1" s="59"/>
      <c r="SH1" s="59"/>
      <c r="SI1" s="59"/>
      <c r="SJ1" s="59"/>
      <c r="SK1" s="59"/>
      <c r="SL1" s="59"/>
      <c r="SM1" s="59"/>
      <c r="SN1" s="59"/>
      <c r="SO1" s="59"/>
      <c r="SP1" s="59"/>
      <c r="SQ1" s="59"/>
      <c r="SR1" s="59"/>
      <c r="SS1" s="59"/>
      <c r="ST1" s="59"/>
      <c r="SU1" s="59"/>
      <c r="SV1" s="59"/>
      <c r="SW1" s="59"/>
      <c r="SX1" s="59"/>
      <c r="SY1" s="59"/>
      <c r="SZ1" s="59"/>
      <c r="TA1" s="59"/>
      <c r="TB1" s="59"/>
      <c r="TC1" s="59"/>
      <c r="TD1" s="59"/>
      <c r="TE1" s="59"/>
      <c r="TF1" s="59"/>
      <c r="TG1" s="59"/>
      <c r="TH1" s="59"/>
      <c r="TI1" s="59"/>
      <c r="TJ1" s="59"/>
      <c r="TK1" s="59"/>
      <c r="TL1" s="59"/>
      <c r="TM1" s="59"/>
      <c r="TN1" s="59"/>
      <c r="TO1" s="59"/>
      <c r="TP1" s="59"/>
      <c r="TQ1" s="59"/>
      <c r="TR1" s="59"/>
      <c r="TS1" s="59"/>
      <c r="TT1" s="59"/>
      <c r="TU1" s="59"/>
      <c r="TV1" s="59"/>
      <c r="TW1" s="59"/>
      <c r="TX1" s="59"/>
      <c r="TY1" s="59"/>
      <c r="TZ1" s="59"/>
      <c r="UA1" s="59"/>
      <c r="UB1" s="59"/>
      <c r="UC1" s="59"/>
      <c r="UD1" s="59"/>
      <c r="UE1" s="59"/>
      <c r="UF1" s="59"/>
      <c r="UG1" s="59"/>
      <c r="UH1" s="59"/>
      <c r="UI1" s="59"/>
      <c r="UJ1" s="59"/>
      <c r="UK1" s="59"/>
      <c r="UL1" s="59"/>
      <c r="UM1" s="59"/>
      <c r="UN1" s="59"/>
      <c r="UO1" s="59"/>
      <c r="UP1" s="59"/>
      <c r="UQ1" s="59"/>
      <c r="UR1" s="59"/>
      <c r="US1" s="59"/>
      <c r="UT1" s="59"/>
      <c r="UU1" s="59"/>
      <c r="UV1" s="59"/>
      <c r="UW1" s="59"/>
      <c r="UX1" s="59"/>
      <c r="UY1" s="59"/>
      <c r="UZ1" s="59"/>
      <c r="VA1" s="59"/>
      <c r="VB1" s="59"/>
      <c r="VC1" s="59"/>
      <c r="VD1" s="59"/>
      <c r="VE1" s="59"/>
      <c r="VF1" s="59"/>
      <c r="VG1" s="59"/>
      <c r="VH1" s="59"/>
      <c r="VI1" s="59"/>
      <c r="VJ1" s="59"/>
      <c r="VK1" s="59"/>
      <c r="VL1" s="59"/>
      <c r="VM1" s="59"/>
      <c r="VN1" s="59"/>
      <c r="VO1" s="59"/>
      <c r="VP1" s="59"/>
      <c r="VQ1" s="59"/>
      <c r="VR1" s="59"/>
      <c r="VS1" s="59"/>
      <c r="VT1" s="59"/>
      <c r="VU1" s="59"/>
      <c r="VV1" s="59"/>
      <c r="VW1" s="59"/>
      <c r="VX1" s="59"/>
      <c r="VY1" s="59"/>
      <c r="VZ1" s="59"/>
      <c r="WA1" s="59"/>
      <c r="WB1" s="59"/>
      <c r="WC1" s="59"/>
      <c r="WD1" s="59"/>
      <c r="WE1" s="59"/>
      <c r="WF1" s="59"/>
      <c r="WG1" s="59"/>
      <c r="WH1" s="59"/>
      <c r="WI1" s="59"/>
      <c r="WJ1" s="59"/>
      <c r="WK1" s="59"/>
      <c r="WL1" s="59"/>
      <c r="WM1" s="59"/>
      <c r="WN1" s="59"/>
      <c r="WO1" s="59"/>
      <c r="WP1" s="59"/>
      <c r="WQ1" s="59"/>
      <c r="WR1" s="59"/>
      <c r="WS1" s="59"/>
      <c r="WT1" s="59"/>
      <c r="WU1" s="59"/>
      <c r="WV1" s="59"/>
      <c r="WW1" s="59"/>
      <c r="WX1" s="59"/>
      <c r="WY1" s="59"/>
      <c r="WZ1" s="59"/>
      <c r="XA1" s="59"/>
      <c r="XB1" s="59"/>
      <c r="XC1" s="59"/>
      <c r="XD1" s="59"/>
      <c r="XE1" s="59"/>
      <c r="XF1" s="59"/>
      <c r="XG1" s="59"/>
      <c r="XH1" s="59"/>
      <c r="XI1" s="59"/>
      <c r="XJ1" s="59"/>
      <c r="XK1" s="59"/>
      <c r="XL1" s="59"/>
      <c r="XM1" s="59"/>
      <c r="XN1" s="59"/>
      <c r="XO1" s="59"/>
      <c r="XP1" s="59"/>
      <c r="XQ1" s="59"/>
      <c r="XR1" s="59"/>
      <c r="XS1" s="59"/>
      <c r="XT1" s="59"/>
      <c r="XU1" s="59"/>
      <c r="XV1" s="59"/>
      <c r="XW1" s="59"/>
      <c r="XX1" s="59"/>
      <c r="XY1" s="59"/>
      <c r="XZ1" s="59"/>
      <c r="YA1" s="59"/>
      <c r="YB1" s="59"/>
      <c r="YC1" s="59"/>
      <c r="YD1" s="59"/>
      <c r="YE1" s="59"/>
      <c r="YF1" s="59"/>
      <c r="YG1" s="59"/>
      <c r="YH1" s="59"/>
      <c r="YI1" s="59"/>
      <c r="YJ1" s="59"/>
      <c r="YK1" s="59"/>
      <c r="YL1" s="59"/>
      <c r="YM1" s="59"/>
      <c r="YN1" s="59"/>
      <c r="YO1" s="59"/>
      <c r="YP1" s="59"/>
      <c r="YQ1" s="59"/>
      <c r="YR1" s="59"/>
      <c r="YS1" s="59"/>
      <c r="YT1" s="59"/>
      <c r="YU1" s="59"/>
      <c r="YV1" s="59"/>
      <c r="YW1" s="59"/>
      <c r="YX1" s="59"/>
      <c r="YY1" s="59"/>
      <c r="YZ1" s="59"/>
      <c r="ZA1" s="59"/>
      <c r="ZB1" s="59"/>
      <c r="ZC1" s="59"/>
      <c r="ZD1" s="59"/>
      <c r="ZE1" s="59"/>
      <c r="ZF1" s="59"/>
      <c r="ZG1" s="59"/>
      <c r="ZH1" s="59"/>
      <c r="ZI1" s="59"/>
      <c r="ZJ1" s="59"/>
      <c r="ZK1" s="59"/>
      <c r="ZL1" s="59"/>
      <c r="ZM1" s="59"/>
      <c r="ZN1" s="59"/>
      <c r="ZO1" s="59"/>
      <c r="ZP1" s="59"/>
      <c r="ZQ1" s="59"/>
      <c r="ZR1" s="59"/>
      <c r="ZS1" s="59"/>
      <c r="ZT1" s="59"/>
      <c r="ZU1" s="59"/>
      <c r="ZV1" s="59"/>
      <c r="ZW1" s="59"/>
      <c r="ZX1" s="59"/>
      <c r="ZY1" s="59"/>
      <c r="ZZ1" s="59"/>
      <c r="AAA1" s="59"/>
      <c r="AAB1" s="59"/>
      <c r="AAC1" s="59"/>
      <c r="AAD1" s="59"/>
      <c r="AAE1" s="59"/>
      <c r="AAF1" s="59"/>
      <c r="AAG1" s="59"/>
      <c r="AAH1" s="59"/>
      <c r="AAI1" s="59"/>
      <c r="AAJ1" s="59"/>
      <c r="AAK1" s="59"/>
      <c r="AAL1" s="59"/>
      <c r="AAM1" s="59"/>
      <c r="AAN1" s="59"/>
      <c r="AAO1" s="59"/>
    </row>
    <row r="2" spans="1:717" s="34" customFormat="1" ht="90.75">
      <c r="A2" s="67">
        <v>2</v>
      </c>
      <c r="B2" s="71" t="s">
        <v>181</v>
      </c>
      <c r="C2" s="72">
        <v>43292</v>
      </c>
      <c r="D2" s="73" t="s">
        <v>182</v>
      </c>
      <c r="E2" s="71" t="s">
        <v>166</v>
      </c>
      <c r="F2" s="73" t="s">
        <v>167</v>
      </c>
      <c r="G2" s="74">
        <v>1150000</v>
      </c>
      <c r="H2" s="93" t="s">
        <v>198</v>
      </c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  <c r="BS2" s="59"/>
      <c r="BT2" s="59"/>
      <c r="BU2" s="59"/>
      <c r="BV2" s="59"/>
      <c r="BW2" s="59"/>
      <c r="BX2" s="59"/>
      <c r="BY2" s="59"/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  <c r="CK2" s="59"/>
      <c r="CL2" s="59"/>
      <c r="CM2" s="59"/>
      <c r="CN2" s="59"/>
      <c r="CO2" s="59"/>
      <c r="CP2" s="59"/>
      <c r="CQ2" s="59"/>
      <c r="CR2" s="59"/>
      <c r="CS2" s="59"/>
      <c r="CT2" s="59"/>
      <c r="CU2" s="59"/>
      <c r="CV2" s="59"/>
      <c r="CW2" s="59"/>
      <c r="CX2" s="59"/>
      <c r="CY2" s="59"/>
      <c r="CZ2" s="59"/>
      <c r="DA2" s="59"/>
      <c r="DB2" s="59"/>
      <c r="DC2" s="59"/>
      <c r="DD2" s="59"/>
      <c r="DE2" s="59"/>
      <c r="DF2" s="59"/>
      <c r="DG2" s="59"/>
      <c r="DH2" s="59"/>
      <c r="DI2" s="59"/>
      <c r="DJ2" s="59"/>
      <c r="DK2" s="59"/>
      <c r="DL2" s="59"/>
      <c r="DM2" s="59"/>
      <c r="DN2" s="59"/>
      <c r="DO2" s="59"/>
      <c r="DP2" s="59"/>
      <c r="DQ2" s="59"/>
      <c r="DR2" s="59"/>
      <c r="DS2" s="59"/>
      <c r="DT2" s="59"/>
      <c r="DU2" s="59"/>
      <c r="DV2" s="59"/>
      <c r="DW2" s="59"/>
      <c r="DX2" s="59"/>
      <c r="DY2" s="59"/>
      <c r="DZ2" s="59"/>
      <c r="EA2" s="59"/>
      <c r="EB2" s="59"/>
      <c r="EC2" s="59"/>
      <c r="ED2" s="59"/>
      <c r="EE2" s="59"/>
      <c r="EF2" s="59"/>
      <c r="EG2" s="59"/>
      <c r="EH2" s="59"/>
      <c r="EI2" s="59"/>
      <c r="EJ2" s="59"/>
      <c r="EK2" s="59"/>
      <c r="EL2" s="59"/>
      <c r="EM2" s="59"/>
      <c r="EN2" s="59"/>
      <c r="EO2" s="59"/>
      <c r="EP2" s="59"/>
      <c r="EQ2" s="59"/>
      <c r="ER2" s="59"/>
      <c r="ES2" s="59"/>
      <c r="ET2" s="59"/>
      <c r="EU2" s="59"/>
      <c r="EV2" s="59"/>
      <c r="EW2" s="59"/>
      <c r="EX2" s="59"/>
      <c r="EY2" s="59"/>
      <c r="EZ2" s="59"/>
      <c r="FA2" s="59"/>
      <c r="FB2" s="59"/>
      <c r="FC2" s="59"/>
      <c r="FD2" s="59"/>
      <c r="FE2" s="59"/>
      <c r="FF2" s="59"/>
      <c r="FG2" s="59"/>
      <c r="FH2" s="59"/>
      <c r="FI2" s="59"/>
      <c r="FJ2" s="59"/>
      <c r="FK2" s="59"/>
      <c r="FL2" s="59"/>
      <c r="FM2" s="59"/>
      <c r="FN2" s="59"/>
      <c r="FO2" s="59"/>
      <c r="FP2" s="59"/>
      <c r="FQ2" s="59"/>
      <c r="FR2" s="59"/>
      <c r="FS2" s="59"/>
      <c r="FT2" s="59"/>
      <c r="FU2" s="59"/>
      <c r="FV2" s="59"/>
      <c r="FW2" s="59"/>
      <c r="FX2" s="59"/>
      <c r="FY2" s="59"/>
      <c r="FZ2" s="59"/>
      <c r="GA2" s="59"/>
      <c r="GB2" s="59"/>
      <c r="GC2" s="59"/>
      <c r="GD2" s="59"/>
      <c r="GE2" s="59"/>
      <c r="GF2" s="59"/>
      <c r="GG2" s="59"/>
      <c r="GH2" s="59"/>
      <c r="GI2" s="59"/>
      <c r="GJ2" s="59"/>
      <c r="GK2" s="59"/>
      <c r="GL2" s="59"/>
      <c r="GM2" s="59"/>
      <c r="GN2" s="59"/>
      <c r="GO2" s="59"/>
      <c r="GP2" s="59"/>
      <c r="GQ2" s="59"/>
      <c r="GR2" s="59"/>
      <c r="GS2" s="59"/>
      <c r="GT2" s="59"/>
      <c r="GU2" s="59"/>
      <c r="GV2" s="59"/>
      <c r="GW2" s="59"/>
      <c r="GX2" s="59"/>
      <c r="GY2" s="59"/>
      <c r="GZ2" s="59"/>
      <c r="HA2" s="59"/>
      <c r="HB2" s="59"/>
      <c r="HC2" s="59"/>
      <c r="HD2" s="59"/>
      <c r="HE2" s="59"/>
      <c r="HF2" s="59"/>
      <c r="HG2" s="59"/>
      <c r="HH2" s="59"/>
      <c r="HI2" s="59"/>
      <c r="HJ2" s="59"/>
      <c r="HK2" s="59"/>
      <c r="HL2" s="59"/>
      <c r="HM2" s="59"/>
      <c r="HN2" s="59"/>
      <c r="HO2" s="59"/>
      <c r="HP2" s="59"/>
      <c r="HQ2" s="59"/>
      <c r="HR2" s="59"/>
      <c r="HS2" s="59"/>
      <c r="HT2" s="59"/>
      <c r="HU2" s="59"/>
      <c r="HV2" s="59"/>
      <c r="HW2" s="59"/>
      <c r="HX2" s="59"/>
      <c r="HY2" s="59"/>
      <c r="HZ2" s="59"/>
      <c r="IA2" s="59"/>
      <c r="IB2" s="59"/>
      <c r="IC2" s="59"/>
      <c r="ID2" s="59"/>
      <c r="IE2" s="59"/>
      <c r="IF2" s="59"/>
      <c r="IG2" s="59"/>
      <c r="IH2" s="59"/>
      <c r="II2" s="59"/>
      <c r="IJ2" s="59"/>
      <c r="IK2" s="59"/>
      <c r="IL2" s="59"/>
      <c r="IM2" s="59"/>
      <c r="IN2" s="59"/>
      <c r="IO2" s="59"/>
      <c r="IP2" s="59"/>
      <c r="IQ2" s="59"/>
      <c r="IR2" s="59"/>
      <c r="IS2" s="59"/>
      <c r="IT2" s="59"/>
      <c r="IU2" s="59"/>
      <c r="IV2" s="59"/>
      <c r="IW2" s="59"/>
      <c r="IX2" s="59"/>
      <c r="IY2" s="59"/>
      <c r="IZ2" s="59"/>
      <c r="JA2" s="59"/>
      <c r="JB2" s="59"/>
      <c r="JC2" s="59"/>
      <c r="JD2" s="59"/>
      <c r="JE2" s="59"/>
      <c r="JF2" s="59"/>
      <c r="JG2" s="59"/>
      <c r="JH2" s="59"/>
      <c r="JI2" s="59"/>
      <c r="JJ2" s="59"/>
      <c r="JK2" s="59"/>
      <c r="JL2" s="59"/>
      <c r="JM2" s="59"/>
      <c r="JN2" s="59"/>
      <c r="JO2" s="59"/>
      <c r="JP2" s="59"/>
      <c r="JQ2" s="59"/>
      <c r="JR2" s="59"/>
      <c r="JS2" s="59"/>
      <c r="JT2" s="59"/>
      <c r="JU2" s="59"/>
      <c r="JV2" s="59"/>
      <c r="JW2" s="59"/>
      <c r="JX2" s="59"/>
      <c r="JY2" s="59"/>
      <c r="JZ2" s="59"/>
      <c r="KA2" s="59"/>
      <c r="KB2" s="59"/>
      <c r="KC2" s="59"/>
      <c r="KD2" s="59"/>
      <c r="KE2" s="59"/>
      <c r="KF2" s="59"/>
      <c r="KG2" s="59"/>
      <c r="KH2" s="59"/>
      <c r="KI2" s="59"/>
      <c r="KJ2" s="59"/>
      <c r="KK2" s="59"/>
      <c r="KL2" s="59"/>
      <c r="KM2" s="59"/>
      <c r="KN2" s="59"/>
      <c r="KO2" s="59"/>
      <c r="KP2" s="59"/>
      <c r="KQ2" s="59"/>
      <c r="KR2" s="59"/>
      <c r="KS2" s="59"/>
      <c r="KT2" s="59"/>
      <c r="KU2" s="59"/>
      <c r="KV2" s="59"/>
      <c r="KW2" s="59"/>
      <c r="KX2" s="59"/>
      <c r="KY2" s="59"/>
      <c r="KZ2" s="59"/>
      <c r="LA2" s="59"/>
      <c r="LB2" s="59"/>
      <c r="LC2" s="59"/>
      <c r="LD2" s="59"/>
      <c r="LE2" s="59"/>
      <c r="LF2" s="59"/>
      <c r="LG2" s="59"/>
      <c r="LH2" s="59"/>
      <c r="LI2" s="59"/>
      <c r="LJ2" s="59"/>
      <c r="LK2" s="59"/>
      <c r="LL2" s="59"/>
      <c r="LM2" s="59"/>
      <c r="LN2" s="59"/>
      <c r="LO2" s="59"/>
      <c r="LP2" s="59"/>
      <c r="LQ2" s="59"/>
      <c r="LR2" s="59"/>
      <c r="LS2" s="59"/>
      <c r="LT2" s="59"/>
      <c r="LU2" s="59"/>
      <c r="LV2" s="59"/>
      <c r="LW2" s="59"/>
      <c r="LX2" s="59"/>
      <c r="LY2" s="59"/>
      <c r="LZ2" s="59"/>
      <c r="MA2" s="59"/>
      <c r="MB2" s="59"/>
      <c r="MC2" s="59"/>
      <c r="MD2" s="59"/>
      <c r="ME2" s="59"/>
      <c r="MF2" s="59"/>
      <c r="MG2" s="59"/>
      <c r="MH2" s="59"/>
      <c r="MI2" s="59"/>
      <c r="MJ2" s="59"/>
      <c r="MK2" s="59"/>
      <c r="ML2" s="59"/>
      <c r="MM2" s="59"/>
      <c r="MN2" s="59"/>
      <c r="MO2" s="59"/>
      <c r="MP2" s="59"/>
      <c r="MQ2" s="59"/>
      <c r="MR2" s="59"/>
      <c r="MS2" s="59"/>
      <c r="MT2" s="59"/>
      <c r="MU2" s="59"/>
      <c r="MV2" s="59"/>
      <c r="MW2" s="59"/>
      <c r="MX2" s="59"/>
      <c r="MY2" s="59"/>
      <c r="MZ2" s="59"/>
      <c r="NA2" s="59"/>
      <c r="NB2" s="59"/>
      <c r="NC2" s="59"/>
      <c r="ND2" s="59"/>
      <c r="NE2" s="59"/>
      <c r="NF2" s="59"/>
      <c r="NG2" s="59"/>
      <c r="NH2" s="59"/>
      <c r="NI2" s="59"/>
      <c r="NJ2" s="59"/>
      <c r="NK2" s="59"/>
      <c r="NL2" s="59"/>
      <c r="NM2" s="59"/>
      <c r="NN2" s="59"/>
      <c r="NO2" s="59"/>
      <c r="NP2" s="59"/>
      <c r="NQ2" s="59"/>
      <c r="NR2" s="59"/>
      <c r="NS2" s="59"/>
      <c r="NT2" s="59"/>
      <c r="NU2" s="59"/>
      <c r="NV2" s="59"/>
      <c r="NW2" s="59"/>
      <c r="NX2" s="59"/>
      <c r="NY2" s="59"/>
      <c r="NZ2" s="59"/>
      <c r="OA2" s="59"/>
      <c r="OB2" s="59"/>
      <c r="OC2" s="59"/>
      <c r="OD2" s="59"/>
      <c r="OE2" s="59"/>
      <c r="OF2" s="59"/>
      <c r="OG2" s="59"/>
      <c r="OH2" s="59"/>
      <c r="OI2" s="59"/>
      <c r="OJ2" s="59"/>
      <c r="OK2" s="59"/>
      <c r="OL2" s="59"/>
      <c r="OM2" s="59"/>
      <c r="ON2" s="59"/>
      <c r="OO2" s="59"/>
      <c r="OP2" s="59"/>
      <c r="OQ2" s="59"/>
      <c r="OR2" s="59"/>
      <c r="OS2" s="59"/>
      <c r="OT2" s="59"/>
      <c r="OU2" s="59"/>
      <c r="OV2" s="59"/>
      <c r="OW2" s="59"/>
      <c r="OX2" s="59"/>
      <c r="OY2" s="59"/>
      <c r="OZ2" s="59"/>
      <c r="PA2" s="59"/>
      <c r="PB2" s="59"/>
      <c r="PC2" s="59"/>
      <c r="PD2" s="59"/>
      <c r="PE2" s="59"/>
      <c r="PF2" s="59"/>
      <c r="PG2" s="59"/>
      <c r="PH2" s="59"/>
      <c r="PI2" s="59"/>
      <c r="PJ2" s="59"/>
      <c r="PK2" s="59"/>
      <c r="PL2" s="59"/>
      <c r="PM2" s="59"/>
      <c r="PN2" s="59"/>
      <c r="PO2" s="59"/>
      <c r="PP2" s="59"/>
      <c r="PQ2" s="59"/>
      <c r="PR2" s="59"/>
      <c r="PS2" s="59"/>
      <c r="PT2" s="59"/>
      <c r="PU2" s="59"/>
      <c r="PV2" s="59"/>
      <c r="PW2" s="59"/>
      <c r="PX2" s="59"/>
      <c r="PY2" s="59"/>
      <c r="PZ2" s="59"/>
      <c r="QA2" s="59"/>
      <c r="QB2" s="59"/>
      <c r="QC2" s="59"/>
      <c r="QD2" s="59"/>
      <c r="QE2" s="59"/>
      <c r="QF2" s="59"/>
      <c r="QG2" s="59"/>
      <c r="QH2" s="59"/>
      <c r="QI2" s="59"/>
      <c r="QJ2" s="59"/>
      <c r="QK2" s="59"/>
      <c r="QL2" s="59"/>
      <c r="QM2" s="59"/>
      <c r="QN2" s="59"/>
      <c r="QO2" s="59"/>
      <c r="QP2" s="59"/>
      <c r="QQ2" s="59"/>
      <c r="QR2" s="59"/>
      <c r="QS2" s="59"/>
      <c r="QT2" s="59"/>
      <c r="QU2" s="59"/>
      <c r="QV2" s="59"/>
      <c r="QW2" s="59"/>
      <c r="QX2" s="59"/>
      <c r="QY2" s="59"/>
      <c r="QZ2" s="59"/>
      <c r="RA2" s="59"/>
      <c r="RB2" s="59"/>
      <c r="RC2" s="59"/>
      <c r="RD2" s="59"/>
      <c r="RE2" s="59"/>
      <c r="RF2" s="59"/>
      <c r="RG2" s="59"/>
      <c r="RH2" s="59"/>
      <c r="RI2" s="59"/>
      <c r="RJ2" s="59"/>
      <c r="RK2" s="59"/>
      <c r="RL2" s="59"/>
      <c r="RM2" s="59"/>
      <c r="RN2" s="59"/>
      <c r="RO2" s="59"/>
      <c r="RP2" s="59"/>
      <c r="RQ2" s="59"/>
      <c r="RR2" s="59"/>
      <c r="RS2" s="59"/>
      <c r="RT2" s="59"/>
      <c r="RU2" s="59"/>
      <c r="RV2" s="59"/>
      <c r="RW2" s="59"/>
      <c r="RX2" s="59"/>
      <c r="RY2" s="59"/>
      <c r="RZ2" s="59"/>
      <c r="SA2" s="59"/>
      <c r="SB2" s="59"/>
      <c r="SC2" s="59"/>
      <c r="SD2" s="59"/>
      <c r="SE2" s="59"/>
      <c r="SF2" s="59"/>
      <c r="SG2" s="59"/>
      <c r="SH2" s="59"/>
      <c r="SI2" s="59"/>
      <c r="SJ2" s="59"/>
      <c r="SK2" s="59"/>
      <c r="SL2" s="59"/>
      <c r="SM2" s="59"/>
      <c r="SN2" s="59"/>
      <c r="SO2" s="59"/>
      <c r="SP2" s="59"/>
      <c r="SQ2" s="59"/>
      <c r="SR2" s="59"/>
      <c r="SS2" s="59"/>
      <c r="ST2" s="59"/>
      <c r="SU2" s="59"/>
      <c r="SV2" s="59"/>
      <c r="SW2" s="59"/>
      <c r="SX2" s="59"/>
      <c r="SY2" s="59"/>
      <c r="SZ2" s="59"/>
      <c r="TA2" s="59"/>
      <c r="TB2" s="59"/>
      <c r="TC2" s="59"/>
      <c r="TD2" s="59"/>
      <c r="TE2" s="59"/>
      <c r="TF2" s="59"/>
      <c r="TG2" s="59"/>
      <c r="TH2" s="59"/>
      <c r="TI2" s="59"/>
      <c r="TJ2" s="59"/>
      <c r="TK2" s="59"/>
      <c r="TL2" s="59"/>
      <c r="TM2" s="59"/>
      <c r="TN2" s="59"/>
      <c r="TO2" s="59"/>
      <c r="TP2" s="59"/>
      <c r="TQ2" s="59"/>
      <c r="TR2" s="59"/>
      <c r="TS2" s="59"/>
      <c r="TT2" s="59"/>
      <c r="TU2" s="59"/>
      <c r="TV2" s="59"/>
      <c r="TW2" s="59"/>
      <c r="TX2" s="59"/>
      <c r="TY2" s="59"/>
      <c r="TZ2" s="59"/>
      <c r="UA2" s="59"/>
      <c r="UB2" s="59"/>
      <c r="UC2" s="59"/>
      <c r="UD2" s="59"/>
      <c r="UE2" s="59"/>
      <c r="UF2" s="59"/>
      <c r="UG2" s="59"/>
      <c r="UH2" s="59"/>
      <c r="UI2" s="59"/>
      <c r="UJ2" s="59"/>
      <c r="UK2" s="59"/>
      <c r="UL2" s="59"/>
      <c r="UM2" s="59"/>
      <c r="UN2" s="59"/>
      <c r="UO2" s="59"/>
      <c r="UP2" s="59"/>
      <c r="UQ2" s="59"/>
      <c r="UR2" s="59"/>
      <c r="US2" s="59"/>
      <c r="UT2" s="59"/>
      <c r="UU2" s="59"/>
      <c r="UV2" s="59"/>
      <c r="UW2" s="59"/>
      <c r="UX2" s="59"/>
      <c r="UY2" s="59"/>
      <c r="UZ2" s="59"/>
      <c r="VA2" s="59"/>
      <c r="VB2" s="59"/>
      <c r="VC2" s="59"/>
      <c r="VD2" s="59"/>
      <c r="VE2" s="59"/>
      <c r="VF2" s="59"/>
      <c r="VG2" s="59"/>
      <c r="VH2" s="59"/>
      <c r="VI2" s="59"/>
      <c r="VJ2" s="59"/>
      <c r="VK2" s="59"/>
      <c r="VL2" s="59"/>
      <c r="VM2" s="59"/>
      <c r="VN2" s="59"/>
      <c r="VO2" s="59"/>
      <c r="VP2" s="59"/>
      <c r="VQ2" s="59"/>
      <c r="VR2" s="59"/>
      <c r="VS2" s="59"/>
      <c r="VT2" s="59"/>
      <c r="VU2" s="59"/>
      <c r="VV2" s="59"/>
      <c r="VW2" s="59"/>
      <c r="VX2" s="59"/>
      <c r="VY2" s="59"/>
      <c r="VZ2" s="59"/>
      <c r="WA2" s="59"/>
      <c r="WB2" s="59"/>
      <c r="WC2" s="59"/>
      <c r="WD2" s="59"/>
      <c r="WE2" s="59"/>
      <c r="WF2" s="59"/>
      <c r="WG2" s="59"/>
      <c r="WH2" s="59"/>
      <c r="WI2" s="59"/>
      <c r="WJ2" s="59"/>
      <c r="WK2" s="59"/>
      <c r="WL2" s="59"/>
      <c r="WM2" s="59"/>
      <c r="WN2" s="59"/>
      <c r="WO2" s="59"/>
      <c r="WP2" s="59"/>
      <c r="WQ2" s="59"/>
      <c r="WR2" s="59"/>
      <c r="WS2" s="59"/>
      <c r="WT2" s="59"/>
      <c r="WU2" s="59"/>
      <c r="WV2" s="59"/>
      <c r="WW2" s="59"/>
      <c r="WX2" s="59"/>
      <c r="WY2" s="59"/>
      <c r="WZ2" s="59"/>
      <c r="XA2" s="59"/>
      <c r="XB2" s="59"/>
      <c r="XC2" s="59"/>
      <c r="XD2" s="59"/>
      <c r="XE2" s="59"/>
      <c r="XF2" s="59"/>
      <c r="XG2" s="59"/>
      <c r="XH2" s="59"/>
      <c r="XI2" s="59"/>
      <c r="XJ2" s="59"/>
      <c r="XK2" s="59"/>
      <c r="XL2" s="59"/>
      <c r="XM2" s="59"/>
      <c r="XN2" s="59"/>
      <c r="XO2" s="59"/>
      <c r="XP2" s="59"/>
      <c r="XQ2" s="59"/>
      <c r="XR2" s="59"/>
      <c r="XS2" s="59"/>
      <c r="XT2" s="59"/>
      <c r="XU2" s="59"/>
      <c r="XV2" s="59"/>
      <c r="XW2" s="59"/>
      <c r="XX2" s="59"/>
      <c r="XY2" s="59"/>
      <c r="XZ2" s="59"/>
      <c r="YA2" s="59"/>
      <c r="YB2" s="59"/>
      <c r="YC2" s="59"/>
      <c r="YD2" s="59"/>
      <c r="YE2" s="59"/>
      <c r="YF2" s="59"/>
      <c r="YG2" s="59"/>
      <c r="YH2" s="59"/>
      <c r="YI2" s="59"/>
      <c r="YJ2" s="59"/>
      <c r="YK2" s="59"/>
      <c r="YL2" s="59"/>
      <c r="YM2" s="59"/>
      <c r="YN2" s="59"/>
      <c r="YO2" s="59"/>
      <c r="YP2" s="59"/>
      <c r="YQ2" s="59"/>
      <c r="YR2" s="59"/>
      <c r="YS2" s="59"/>
      <c r="YT2" s="59"/>
      <c r="YU2" s="59"/>
      <c r="YV2" s="59"/>
      <c r="YW2" s="59"/>
      <c r="YX2" s="59"/>
      <c r="YY2" s="59"/>
      <c r="YZ2" s="59"/>
      <c r="ZA2" s="59"/>
      <c r="ZB2" s="59"/>
      <c r="ZC2" s="59"/>
      <c r="ZD2" s="59"/>
      <c r="ZE2" s="59"/>
      <c r="ZF2" s="59"/>
      <c r="ZG2" s="59"/>
      <c r="ZH2" s="59"/>
      <c r="ZI2" s="59"/>
      <c r="ZJ2" s="59"/>
      <c r="ZK2" s="59"/>
      <c r="ZL2" s="59"/>
      <c r="ZM2" s="59"/>
      <c r="ZN2" s="59"/>
      <c r="ZO2" s="59"/>
      <c r="ZP2" s="59"/>
      <c r="ZQ2" s="59"/>
      <c r="ZR2" s="59"/>
      <c r="ZS2" s="59"/>
      <c r="ZT2" s="59"/>
      <c r="ZU2" s="59"/>
      <c r="ZV2" s="59"/>
      <c r="ZW2" s="59"/>
      <c r="ZX2" s="59"/>
      <c r="ZY2" s="59"/>
      <c r="ZZ2" s="59"/>
      <c r="AAA2" s="59"/>
      <c r="AAB2" s="59"/>
      <c r="AAC2" s="59"/>
      <c r="AAD2" s="59"/>
      <c r="AAE2" s="59"/>
      <c r="AAF2" s="59"/>
      <c r="AAG2" s="59"/>
      <c r="AAH2" s="59"/>
      <c r="AAI2" s="59"/>
      <c r="AAJ2" s="59"/>
      <c r="AAK2" s="59"/>
      <c r="AAL2" s="59"/>
      <c r="AAM2" s="59"/>
      <c r="AAN2" s="59"/>
      <c r="AAO2" s="59"/>
    </row>
    <row r="3" spans="1:717" s="34" customFormat="1" ht="72.75">
      <c r="A3" s="71">
        <v>3</v>
      </c>
      <c r="B3" s="71" t="s">
        <v>183</v>
      </c>
      <c r="C3" s="72">
        <v>43614</v>
      </c>
      <c r="D3" s="73" t="s">
        <v>139</v>
      </c>
      <c r="E3" s="71" t="s">
        <v>184</v>
      </c>
      <c r="F3" s="73" t="s">
        <v>141</v>
      </c>
      <c r="G3" s="75">
        <v>430</v>
      </c>
      <c r="H3" s="93" t="s">
        <v>199</v>
      </c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59"/>
      <c r="CQ3" s="59"/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59"/>
      <c r="DH3" s="59"/>
      <c r="DI3" s="59"/>
      <c r="DJ3" s="59"/>
      <c r="DK3" s="59"/>
      <c r="DL3" s="59"/>
      <c r="DM3" s="59"/>
      <c r="DN3" s="59"/>
      <c r="DO3" s="59"/>
      <c r="DP3" s="59"/>
      <c r="DQ3" s="59"/>
      <c r="DR3" s="59"/>
      <c r="DS3" s="59"/>
      <c r="DT3" s="59"/>
      <c r="DU3" s="59"/>
      <c r="DV3" s="59"/>
      <c r="DW3" s="59"/>
      <c r="DX3" s="59"/>
      <c r="DY3" s="59"/>
      <c r="DZ3" s="59"/>
      <c r="EA3" s="59"/>
      <c r="EB3" s="59"/>
      <c r="EC3" s="59"/>
      <c r="ED3" s="59"/>
      <c r="EE3" s="59"/>
      <c r="EF3" s="59"/>
      <c r="EG3" s="59"/>
      <c r="EH3" s="59"/>
      <c r="EI3" s="59"/>
      <c r="EJ3" s="59"/>
      <c r="EK3" s="59"/>
      <c r="EL3" s="59"/>
      <c r="EM3" s="59"/>
      <c r="EN3" s="59"/>
      <c r="EO3" s="59"/>
      <c r="EP3" s="59"/>
      <c r="EQ3" s="59"/>
      <c r="ER3" s="59"/>
      <c r="ES3" s="59"/>
      <c r="ET3" s="59"/>
      <c r="EU3" s="59"/>
      <c r="EV3" s="59"/>
      <c r="EW3" s="59"/>
      <c r="EX3" s="59"/>
      <c r="EY3" s="59"/>
      <c r="EZ3" s="59"/>
      <c r="FA3" s="59"/>
      <c r="FB3" s="59"/>
      <c r="FC3" s="59"/>
      <c r="FD3" s="59"/>
      <c r="FE3" s="59"/>
      <c r="FF3" s="59"/>
      <c r="FG3" s="59"/>
      <c r="FH3" s="59"/>
      <c r="FI3" s="59"/>
      <c r="FJ3" s="59"/>
      <c r="FK3" s="59"/>
      <c r="FL3" s="59"/>
      <c r="FM3" s="59"/>
      <c r="FN3" s="59"/>
      <c r="FO3" s="59"/>
      <c r="FP3" s="59"/>
      <c r="FQ3" s="59"/>
      <c r="FR3" s="59"/>
      <c r="FS3" s="59"/>
      <c r="FT3" s="59"/>
      <c r="FU3" s="59"/>
      <c r="FV3" s="59"/>
      <c r="FW3" s="59"/>
      <c r="FX3" s="59"/>
      <c r="FY3" s="59"/>
      <c r="FZ3" s="59"/>
      <c r="GA3" s="59"/>
      <c r="GB3" s="59"/>
      <c r="GC3" s="59"/>
      <c r="GD3" s="59"/>
      <c r="GE3" s="59"/>
      <c r="GF3" s="59"/>
      <c r="GG3" s="59"/>
      <c r="GH3" s="59"/>
      <c r="GI3" s="59"/>
      <c r="GJ3" s="59"/>
      <c r="GK3" s="59"/>
      <c r="GL3" s="59"/>
      <c r="GM3" s="59"/>
      <c r="GN3" s="59"/>
      <c r="GO3" s="59"/>
      <c r="GP3" s="59"/>
      <c r="GQ3" s="59"/>
      <c r="GR3" s="59"/>
      <c r="GS3" s="59"/>
      <c r="GT3" s="59"/>
      <c r="GU3" s="59"/>
      <c r="GV3" s="59"/>
      <c r="GW3" s="59"/>
      <c r="GX3" s="59"/>
      <c r="GY3" s="59"/>
      <c r="GZ3" s="59"/>
      <c r="HA3" s="59"/>
      <c r="HB3" s="59"/>
      <c r="HC3" s="59"/>
      <c r="HD3" s="59"/>
      <c r="HE3" s="59"/>
      <c r="HF3" s="59"/>
      <c r="HG3" s="59"/>
      <c r="HH3" s="59"/>
      <c r="HI3" s="59"/>
      <c r="HJ3" s="59"/>
      <c r="HK3" s="59"/>
      <c r="HL3" s="59"/>
      <c r="HM3" s="59"/>
      <c r="HN3" s="59"/>
      <c r="HO3" s="59"/>
      <c r="HP3" s="59"/>
      <c r="HQ3" s="59"/>
      <c r="HR3" s="59"/>
      <c r="HS3" s="59"/>
      <c r="HT3" s="59"/>
      <c r="HU3" s="59"/>
      <c r="HV3" s="59"/>
      <c r="HW3" s="59"/>
      <c r="HX3" s="59"/>
      <c r="HY3" s="59"/>
      <c r="HZ3" s="59"/>
      <c r="IA3" s="59"/>
      <c r="IB3" s="59"/>
      <c r="IC3" s="59"/>
      <c r="ID3" s="59"/>
      <c r="IE3" s="59"/>
      <c r="IF3" s="59"/>
      <c r="IG3" s="59"/>
      <c r="IH3" s="59"/>
      <c r="II3" s="59"/>
      <c r="IJ3" s="59"/>
      <c r="IK3" s="59"/>
      <c r="IL3" s="59"/>
      <c r="IM3" s="59"/>
      <c r="IN3" s="59"/>
      <c r="IO3" s="59"/>
      <c r="IP3" s="59"/>
      <c r="IQ3" s="59"/>
      <c r="IR3" s="59"/>
      <c r="IS3" s="59"/>
      <c r="IT3" s="59"/>
      <c r="IU3" s="59"/>
      <c r="IV3" s="59"/>
      <c r="IW3" s="59"/>
      <c r="IX3" s="59"/>
      <c r="IY3" s="59"/>
      <c r="IZ3" s="59"/>
      <c r="JA3" s="59"/>
      <c r="JB3" s="59"/>
      <c r="JC3" s="59"/>
      <c r="JD3" s="59"/>
      <c r="JE3" s="59"/>
      <c r="JF3" s="59"/>
      <c r="JG3" s="59"/>
      <c r="JH3" s="59"/>
      <c r="JI3" s="59"/>
      <c r="JJ3" s="59"/>
      <c r="JK3" s="59"/>
      <c r="JL3" s="59"/>
      <c r="JM3" s="59"/>
      <c r="JN3" s="59"/>
      <c r="JO3" s="59"/>
      <c r="JP3" s="59"/>
      <c r="JQ3" s="59"/>
      <c r="JR3" s="59"/>
      <c r="JS3" s="59"/>
      <c r="JT3" s="59"/>
      <c r="JU3" s="59"/>
      <c r="JV3" s="59"/>
      <c r="JW3" s="59"/>
      <c r="JX3" s="59"/>
      <c r="JY3" s="59"/>
      <c r="JZ3" s="59"/>
      <c r="KA3" s="59"/>
      <c r="KB3" s="59"/>
      <c r="KC3" s="59"/>
      <c r="KD3" s="59"/>
      <c r="KE3" s="59"/>
      <c r="KF3" s="59"/>
      <c r="KG3" s="59"/>
      <c r="KH3" s="59"/>
      <c r="KI3" s="59"/>
      <c r="KJ3" s="59"/>
      <c r="KK3" s="59"/>
      <c r="KL3" s="59"/>
      <c r="KM3" s="59"/>
      <c r="KN3" s="59"/>
      <c r="KO3" s="59"/>
      <c r="KP3" s="59"/>
      <c r="KQ3" s="59"/>
      <c r="KR3" s="59"/>
      <c r="KS3" s="59"/>
      <c r="KT3" s="59"/>
      <c r="KU3" s="59"/>
      <c r="KV3" s="59"/>
      <c r="KW3" s="59"/>
      <c r="KX3" s="59"/>
      <c r="KY3" s="59"/>
      <c r="KZ3" s="59"/>
      <c r="LA3" s="59"/>
      <c r="LB3" s="59"/>
      <c r="LC3" s="59"/>
      <c r="LD3" s="59"/>
      <c r="LE3" s="59"/>
      <c r="LF3" s="59"/>
      <c r="LG3" s="59"/>
      <c r="LH3" s="59"/>
      <c r="LI3" s="59"/>
      <c r="LJ3" s="59"/>
      <c r="LK3" s="59"/>
      <c r="LL3" s="59"/>
      <c r="LM3" s="59"/>
      <c r="LN3" s="59"/>
      <c r="LO3" s="59"/>
      <c r="LP3" s="59"/>
      <c r="LQ3" s="59"/>
      <c r="LR3" s="59"/>
      <c r="LS3" s="59"/>
      <c r="LT3" s="59"/>
      <c r="LU3" s="59"/>
      <c r="LV3" s="59"/>
      <c r="LW3" s="59"/>
      <c r="LX3" s="59"/>
      <c r="LY3" s="59"/>
      <c r="LZ3" s="59"/>
      <c r="MA3" s="59"/>
      <c r="MB3" s="59"/>
      <c r="MC3" s="59"/>
      <c r="MD3" s="59"/>
      <c r="ME3" s="59"/>
      <c r="MF3" s="59"/>
      <c r="MG3" s="59"/>
      <c r="MH3" s="59"/>
      <c r="MI3" s="59"/>
      <c r="MJ3" s="59"/>
      <c r="MK3" s="59"/>
      <c r="ML3" s="59"/>
      <c r="MM3" s="59"/>
      <c r="MN3" s="59"/>
      <c r="MO3" s="59"/>
      <c r="MP3" s="59"/>
      <c r="MQ3" s="59"/>
      <c r="MR3" s="59"/>
      <c r="MS3" s="59"/>
      <c r="MT3" s="59"/>
      <c r="MU3" s="59"/>
      <c r="MV3" s="59"/>
      <c r="MW3" s="59"/>
      <c r="MX3" s="59"/>
      <c r="MY3" s="59"/>
      <c r="MZ3" s="59"/>
      <c r="NA3" s="59"/>
      <c r="NB3" s="59"/>
      <c r="NC3" s="59"/>
      <c r="ND3" s="59"/>
      <c r="NE3" s="59"/>
      <c r="NF3" s="59"/>
      <c r="NG3" s="59"/>
      <c r="NH3" s="59"/>
      <c r="NI3" s="59"/>
      <c r="NJ3" s="59"/>
      <c r="NK3" s="59"/>
      <c r="NL3" s="59"/>
      <c r="NM3" s="59"/>
      <c r="NN3" s="59"/>
      <c r="NO3" s="59"/>
      <c r="NP3" s="59"/>
      <c r="NQ3" s="59"/>
      <c r="NR3" s="59"/>
      <c r="NS3" s="59"/>
      <c r="NT3" s="59"/>
      <c r="NU3" s="59"/>
      <c r="NV3" s="59"/>
      <c r="NW3" s="59"/>
      <c r="NX3" s="59"/>
      <c r="NY3" s="59"/>
      <c r="NZ3" s="59"/>
      <c r="OA3" s="59"/>
      <c r="OB3" s="59"/>
      <c r="OC3" s="59"/>
      <c r="OD3" s="59"/>
      <c r="OE3" s="59"/>
      <c r="OF3" s="59"/>
      <c r="OG3" s="59"/>
      <c r="OH3" s="59"/>
      <c r="OI3" s="59"/>
      <c r="OJ3" s="59"/>
      <c r="OK3" s="59"/>
      <c r="OL3" s="59"/>
      <c r="OM3" s="59"/>
      <c r="ON3" s="59"/>
      <c r="OO3" s="59"/>
      <c r="OP3" s="59"/>
      <c r="OQ3" s="59"/>
      <c r="OR3" s="59"/>
      <c r="OS3" s="59"/>
      <c r="OT3" s="59"/>
      <c r="OU3" s="59"/>
      <c r="OV3" s="59"/>
      <c r="OW3" s="59"/>
      <c r="OX3" s="59"/>
      <c r="OY3" s="59"/>
      <c r="OZ3" s="59"/>
      <c r="PA3" s="59"/>
      <c r="PB3" s="59"/>
      <c r="PC3" s="59"/>
      <c r="PD3" s="59"/>
      <c r="PE3" s="59"/>
      <c r="PF3" s="59"/>
      <c r="PG3" s="59"/>
      <c r="PH3" s="59"/>
      <c r="PI3" s="59"/>
      <c r="PJ3" s="59"/>
      <c r="PK3" s="59"/>
      <c r="PL3" s="59"/>
      <c r="PM3" s="59"/>
      <c r="PN3" s="59"/>
      <c r="PO3" s="59"/>
      <c r="PP3" s="59"/>
      <c r="PQ3" s="59"/>
      <c r="PR3" s="59"/>
      <c r="PS3" s="59"/>
      <c r="PT3" s="59"/>
      <c r="PU3" s="59"/>
      <c r="PV3" s="59"/>
      <c r="PW3" s="59"/>
      <c r="PX3" s="59"/>
      <c r="PY3" s="59"/>
      <c r="PZ3" s="59"/>
      <c r="QA3" s="59"/>
      <c r="QB3" s="59"/>
      <c r="QC3" s="59"/>
      <c r="QD3" s="59"/>
      <c r="QE3" s="59"/>
      <c r="QF3" s="59"/>
      <c r="QG3" s="59"/>
      <c r="QH3" s="59"/>
      <c r="QI3" s="59"/>
      <c r="QJ3" s="59"/>
      <c r="QK3" s="59"/>
      <c r="QL3" s="59"/>
      <c r="QM3" s="59"/>
      <c r="QN3" s="59"/>
      <c r="QO3" s="59"/>
      <c r="QP3" s="59"/>
      <c r="QQ3" s="59"/>
      <c r="QR3" s="59"/>
      <c r="QS3" s="59"/>
      <c r="QT3" s="59"/>
      <c r="QU3" s="59"/>
      <c r="QV3" s="59"/>
      <c r="QW3" s="59"/>
      <c r="QX3" s="59"/>
      <c r="QY3" s="59"/>
      <c r="QZ3" s="59"/>
      <c r="RA3" s="59"/>
      <c r="RB3" s="59"/>
      <c r="RC3" s="59"/>
      <c r="RD3" s="59"/>
      <c r="RE3" s="59"/>
      <c r="RF3" s="59"/>
      <c r="RG3" s="59"/>
      <c r="RH3" s="59"/>
      <c r="RI3" s="59"/>
      <c r="RJ3" s="59"/>
      <c r="RK3" s="59"/>
      <c r="RL3" s="59"/>
      <c r="RM3" s="59"/>
      <c r="RN3" s="59"/>
      <c r="RO3" s="59"/>
      <c r="RP3" s="59"/>
      <c r="RQ3" s="59"/>
      <c r="RR3" s="59"/>
      <c r="RS3" s="59"/>
      <c r="RT3" s="59"/>
      <c r="RU3" s="59"/>
      <c r="RV3" s="59"/>
      <c r="RW3" s="59"/>
      <c r="RX3" s="59"/>
      <c r="RY3" s="59"/>
      <c r="RZ3" s="59"/>
      <c r="SA3" s="59"/>
      <c r="SB3" s="59"/>
      <c r="SC3" s="59"/>
      <c r="SD3" s="59"/>
      <c r="SE3" s="59"/>
      <c r="SF3" s="59"/>
      <c r="SG3" s="59"/>
      <c r="SH3" s="59"/>
      <c r="SI3" s="59"/>
      <c r="SJ3" s="59"/>
      <c r="SK3" s="59"/>
      <c r="SL3" s="59"/>
      <c r="SM3" s="59"/>
      <c r="SN3" s="59"/>
      <c r="SO3" s="59"/>
      <c r="SP3" s="59"/>
      <c r="SQ3" s="59"/>
      <c r="SR3" s="59"/>
      <c r="SS3" s="59"/>
      <c r="ST3" s="59"/>
      <c r="SU3" s="59"/>
      <c r="SV3" s="59"/>
      <c r="SW3" s="59"/>
      <c r="SX3" s="59"/>
      <c r="SY3" s="59"/>
      <c r="SZ3" s="59"/>
      <c r="TA3" s="59"/>
      <c r="TB3" s="59"/>
      <c r="TC3" s="59"/>
      <c r="TD3" s="59"/>
      <c r="TE3" s="59"/>
      <c r="TF3" s="59"/>
      <c r="TG3" s="59"/>
      <c r="TH3" s="59"/>
      <c r="TI3" s="59"/>
      <c r="TJ3" s="59"/>
      <c r="TK3" s="59"/>
      <c r="TL3" s="59"/>
      <c r="TM3" s="59"/>
      <c r="TN3" s="59"/>
      <c r="TO3" s="59"/>
      <c r="TP3" s="59"/>
      <c r="TQ3" s="59"/>
      <c r="TR3" s="59"/>
      <c r="TS3" s="59"/>
      <c r="TT3" s="59"/>
      <c r="TU3" s="59"/>
      <c r="TV3" s="59"/>
      <c r="TW3" s="59"/>
      <c r="TX3" s="59"/>
      <c r="TY3" s="59"/>
      <c r="TZ3" s="59"/>
      <c r="UA3" s="59"/>
      <c r="UB3" s="59"/>
      <c r="UC3" s="59"/>
      <c r="UD3" s="59"/>
      <c r="UE3" s="59"/>
      <c r="UF3" s="59"/>
      <c r="UG3" s="59"/>
      <c r="UH3" s="59"/>
      <c r="UI3" s="59"/>
      <c r="UJ3" s="59"/>
      <c r="UK3" s="59"/>
      <c r="UL3" s="59"/>
      <c r="UM3" s="59"/>
      <c r="UN3" s="59"/>
      <c r="UO3" s="59"/>
      <c r="UP3" s="59"/>
      <c r="UQ3" s="59"/>
      <c r="UR3" s="59"/>
      <c r="US3" s="59"/>
      <c r="UT3" s="59"/>
      <c r="UU3" s="59"/>
      <c r="UV3" s="59"/>
      <c r="UW3" s="59"/>
      <c r="UX3" s="59"/>
      <c r="UY3" s="59"/>
      <c r="UZ3" s="59"/>
      <c r="VA3" s="59"/>
      <c r="VB3" s="59"/>
      <c r="VC3" s="59"/>
      <c r="VD3" s="59"/>
      <c r="VE3" s="59"/>
      <c r="VF3" s="59"/>
      <c r="VG3" s="59"/>
      <c r="VH3" s="59"/>
      <c r="VI3" s="59"/>
      <c r="VJ3" s="59"/>
      <c r="VK3" s="59"/>
      <c r="VL3" s="59"/>
      <c r="VM3" s="59"/>
      <c r="VN3" s="59"/>
      <c r="VO3" s="59"/>
      <c r="VP3" s="59"/>
      <c r="VQ3" s="59"/>
      <c r="VR3" s="59"/>
      <c r="VS3" s="59"/>
      <c r="VT3" s="59"/>
      <c r="VU3" s="59"/>
      <c r="VV3" s="59"/>
      <c r="VW3" s="59"/>
      <c r="VX3" s="59"/>
      <c r="VY3" s="59"/>
      <c r="VZ3" s="59"/>
      <c r="WA3" s="59"/>
      <c r="WB3" s="59"/>
      <c r="WC3" s="59"/>
      <c r="WD3" s="59"/>
      <c r="WE3" s="59"/>
      <c r="WF3" s="59"/>
      <c r="WG3" s="59"/>
      <c r="WH3" s="59"/>
      <c r="WI3" s="59"/>
      <c r="WJ3" s="59"/>
      <c r="WK3" s="59"/>
      <c r="WL3" s="59"/>
      <c r="WM3" s="59"/>
      <c r="WN3" s="59"/>
      <c r="WO3" s="59"/>
      <c r="WP3" s="59"/>
      <c r="WQ3" s="59"/>
      <c r="WR3" s="59"/>
      <c r="WS3" s="59"/>
      <c r="WT3" s="59"/>
      <c r="WU3" s="59"/>
      <c r="WV3" s="59"/>
      <c r="WW3" s="59"/>
      <c r="WX3" s="59"/>
      <c r="WY3" s="59"/>
      <c r="WZ3" s="59"/>
      <c r="XA3" s="59"/>
      <c r="XB3" s="59"/>
      <c r="XC3" s="59"/>
      <c r="XD3" s="59"/>
      <c r="XE3" s="59"/>
      <c r="XF3" s="59"/>
      <c r="XG3" s="59"/>
      <c r="XH3" s="59"/>
      <c r="XI3" s="59"/>
      <c r="XJ3" s="59"/>
      <c r="XK3" s="59"/>
      <c r="XL3" s="59"/>
      <c r="XM3" s="59"/>
      <c r="XN3" s="59"/>
      <c r="XO3" s="59"/>
      <c r="XP3" s="59"/>
      <c r="XQ3" s="59"/>
      <c r="XR3" s="59"/>
      <c r="XS3" s="59"/>
      <c r="XT3" s="59"/>
      <c r="XU3" s="59"/>
      <c r="XV3" s="59"/>
      <c r="XW3" s="59"/>
      <c r="XX3" s="59"/>
      <c r="XY3" s="59"/>
      <c r="XZ3" s="59"/>
      <c r="YA3" s="59"/>
      <c r="YB3" s="59"/>
      <c r="YC3" s="59"/>
      <c r="YD3" s="59"/>
      <c r="YE3" s="59"/>
      <c r="YF3" s="59"/>
      <c r="YG3" s="59"/>
      <c r="YH3" s="59"/>
      <c r="YI3" s="59"/>
      <c r="YJ3" s="59"/>
      <c r="YK3" s="59"/>
      <c r="YL3" s="59"/>
      <c r="YM3" s="59"/>
      <c r="YN3" s="59"/>
      <c r="YO3" s="59"/>
      <c r="YP3" s="59"/>
      <c r="YQ3" s="59"/>
      <c r="YR3" s="59"/>
      <c r="YS3" s="59"/>
      <c r="YT3" s="59"/>
      <c r="YU3" s="59"/>
      <c r="YV3" s="59"/>
      <c r="YW3" s="59"/>
      <c r="YX3" s="59"/>
      <c r="YY3" s="59"/>
      <c r="YZ3" s="59"/>
      <c r="ZA3" s="59"/>
      <c r="ZB3" s="59"/>
      <c r="ZC3" s="59"/>
      <c r="ZD3" s="59"/>
      <c r="ZE3" s="59"/>
      <c r="ZF3" s="59"/>
      <c r="ZG3" s="59"/>
      <c r="ZH3" s="59"/>
      <c r="ZI3" s="59"/>
      <c r="ZJ3" s="59"/>
      <c r="ZK3" s="59"/>
      <c r="ZL3" s="59"/>
      <c r="ZM3" s="59"/>
      <c r="ZN3" s="59"/>
      <c r="ZO3" s="59"/>
      <c r="ZP3" s="59"/>
      <c r="ZQ3" s="59"/>
      <c r="ZR3" s="59"/>
      <c r="ZS3" s="59"/>
      <c r="ZT3" s="59"/>
      <c r="ZU3" s="59"/>
      <c r="ZV3" s="59"/>
      <c r="ZW3" s="59"/>
      <c r="ZX3" s="59"/>
      <c r="ZY3" s="59"/>
      <c r="ZZ3" s="59"/>
      <c r="AAA3" s="59"/>
      <c r="AAB3" s="59"/>
      <c r="AAC3" s="59"/>
      <c r="AAD3" s="59"/>
      <c r="AAE3" s="59"/>
      <c r="AAF3" s="59"/>
      <c r="AAG3" s="59"/>
      <c r="AAH3" s="59"/>
      <c r="AAI3" s="59"/>
      <c r="AAJ3" s="59"/>
      <c r="AAK3" s="59"/>
      <c r="AAL3" s="59"/>
      <c r="AAM3" s="59"/>
      <c r="AAN3" s="59"/>
      <c r="AAO3" s="59"/>
    </row>
    <row r="4" spans="1:717" s="34" customFormat="1" ht="108">
      <c r="A4" s="67">
        <v>4</v>
      </c>
      <c r="B4" s="67" t="s">
        <v>200</v>
      </c>
      <c r="C4" s="69">
        <v>42758</v>
      </c>
      <c r="D4" s="76" t="s">
        <v>185</v>
      </c>
      <c r="E4" s="67" t="s">
        <v>201</v>
      </c>
      <c r="F4" s="76" t="s">
        <v>186</v>
      </c>
      <c r="G4" s="77">
        <v>1550000</v>
      </c>
      <c r="H4" s="93" t="s">
        <v>202</v>
      </c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59"/>
      <c r="BP4" s="59"/>
      <c r="BQ4" s="59"/>
      <c r="BR4" s="59"/>
      <c r="BS4" s="59"/>
      <c r="BT4" s="59"/>
      <c r="BU4" s="59"/>
      <c r="BV4" s="59"/>
      <c r="BW4" s="59"/>
      <c r="BX4" s="59"/>
      <c r="BY4" s="59"/>
      <c r="BZ4" s="59"/>
      <c r="CA4" s="59"/>
      <c r="CB4" s="59"/>
      <c r="CC4" s="59"/>
      <c r="CD4" s="59"/>
      <c r="CE4" s="59"/>
      <c r="CF4" s="59"/>
      <c r="CG4" s="59"/>
      <c r="CH4" s="59"/>
      <c r="CI4" s="59"/>
      <c r="CJ4" s="59"/>
      <c r="CK4" s="59"/>
      <c r="CL4" s="59"/>
      <c r="CM4" s="59"/>
      <c r="CN4" s="59"/>
      <c r="CO4" s="59"/>
      <c r="CP4" s="59"/>
      <c r="CQ4" s="59"/>
      <c r="CR4" s="59"/>
      <c r="CS4" s="59"/>
      <c r="CT4" s="59"/>
      <c r="CU4" s="59"/>
      <c r="CV4" s="59"/>
      <c r="CW4" s="59"/>
      <c r="CX4" s="59"/>
      <c r="CY4" s="59"/>
      <c r="CZ4" s="59"/>
      <c r="DA4" s="59"/>
      <c r="DB4" s="59"/>
      <c r="DC4" s="59"/>
      <c r="DD4" s="59"/>
      <c r="DE4" s="59"/>
      <c r="DF4" s="59"/>
      <c r="DG4" s="59"/>
      <c r="DH4" s="59"/>
      <c r="DI4" s="59"/>
      <c r="DJ4" s="59"/>
      <c r="DK4" s="59"/>
      <c r="DL4" s="59"/>
      <c r="DM4" s="59"/>
      <c r="DN4" s="59"/>
      <c r="DO4" s="59"/>
      <c r="DP4" s="59"/>
      <c r="DQ4" s="59"/>
      <c r="DR4" s="59"/>
      <c r="DS4" s="59"/>
      <c r="DT4" s="59"/>
      <c r="DU4" s="59"/>
      <c r="DV4" s="59"/>
      <c r="DW4" s="59"/>
      <c r="DX4" s="59"/>
      <c r="DY4" s="59"/>
      <c r="DZ4" s="59"/>
      <c r="EA4" s="59"/>
      <c r="EB4" s="59"/>
      <c r="EC4" s="59"/>
      <c r="ED4" s="59"/>
      <c r="EE4" s="59"/>
      <c r="EF4" s="59"/>
      <c r="EG4" s="59"/>
      <c r="EH4" s="59"/>
      <c r="EI4" s="59"/>
      <c r="EJ4" s="59"/>
      <c r="EK4" s="59"/>
      <c r="EL4" s="59"/>
      <c r="EM4" s="59"/>
      <c r="EN4" s="59"/>
      <c r="EO4" s="59"/>
      <c r="EP4" s="59"/>
      <c r="EQ4" s="59"/>
      <c r="ER4" s="59"/>
      <c r="ES4" s="59"/>
      <c r="ET4" s="59"/>
      <c r="EU4" s="59"/>
      <c r="EV4" s="59"/>
      <c r="EW4" s="59"/>
      <c r="EX4" s="59"/>
      <c r="EY4" s="59"/>
      <c r="EZ4" s="59"/>
      <c r="FA4" s="59"/>
      <c r="FB4" s="59"/>
      <c r="FC4" s="59"/>
      <c r="FD4" s="59"/>
      <c r="FE4" s="59"/>
      <c r="FF4" s="59"/>
      <c r="FG4" s="59"/>
      <c r="FH4" s="59"/>
      <c r="FI4" s="59"/>
      <c r="FJ4" s="59"/>
      <c r="FK4" s="59"/>
      <c r="FL4" s="59"/>
      <c r="FM4" s="59"/>
      <c r="FN4" s="59"/>
      <c r="FO4" s="59"/>
      <c r="FP4" s="59"/>
      <c r="FQ4" s="59"/>
      <c r="FR4" s="59"/>
      <c r="FS4" s="59"/>
      <c r="FT4" s="59"/>
      <c r="FU4" s="59"/>
      <c r="FV4" s="59"/>
      <c r="FW4" s="59"/>
      <c r="FX4" s="59"/>
      <c r="FY4" s="59"/>
      <c r="FZ4" s="59"/>
      <c r="GA4" s="59"/>
      <c r="GB4" s="59"/>
      <c r="GC4" s="59"/>
      <c r="GD4" s="59"/>
      <c r="GE4" s="59"/>
      <c r="GF4" s="59"/>
      <c r="GG4" s="59"/>
      <c r="GH4" s="59"/>
      <c r="GI4" s="59"/>
      <c r="GJ4" s="59"/>
      <c r="GK4" s="59"/>
      <c r="GL4" s="59"/>
      <c r="GM4" s="59"/>
      <c r="GN4" s="59"/>
      <c r="GO4" s="59"/>
      <c r="GP4" s="59"/>
      <c r="GQ4" s="59"/>
      <c r="GR4" s="59"/>
      <c r="GS4" s="59"/>
      <c r="GT4" s="59"/>
      <c r="GU4" s="59"/>
      <c r="GV4" s="59"/>
      <c r="GW4" s="59"/>
      <c r="GX4" s="59"/>
      <c r="GY4" s="59"/>
      <c r="GZ4" s="59"/>
      <c r="HA4" s="59"/>
      <c r="HB4" s="59"/>
      <c r="HC4" s="59"/>
      <c r="HD4" s="59"/>
      <c r="HE4" s="59"/>
      <c r="HF4" s="59"/>
      <c r="HG4" s="59"/>
      <c r="HH4" s="59"/>
      <c r="HI4" s="59"/>
      <c r="HJ4" s="59"/>
      <c r="HK4" s="59"/>
      <c r="HL4" s="59"/>
      <c r="HM4" s="59"/>
      <c r="HN4" s="59"/>
      <c r="HO4" s="59"/>
      <c r="HP4" s="59"/>
      <c r="HQ4" s="59"/>
      <c r="HR4" s="59"/>
      <c r="HS4" s="59"/>
      <c r="HT4" s="59"/>
      <c r="HU4" s="59"/>
      <c r="HV4" s="59"/>
      <c r="HW4" s="59"/>
      <c r="HX4" s="59"/>
      <c r="HY4" s="59"/>
      <c r="HZ4" s="59"/>
      <c r="IA4" s="59"/>
      <c r="IB4" s="59"/>
      <c r="IC4" s="59"/>
      <c r="ID4" s="59"/>
      <c r="IE4" s="59"/>
      <c r="IF4" s="59"/>
      <c r="IG4" s="59"/>
      <c r="IH4" s="59"/>
      <c r="II4" s="59"/>
      <c r="IJ4" s="59"/>
      <c r="IK4" s="59"/>
      <c r="IL4" s="59"/>
      <c r="IM4" s="59"/>
      <c r="IN4" s="59"/>
      <c r="IO4" s="59"/>
      <c r="IP4" s="59"/>
      <c r="IQ4" s="59"/>
      <c r="IR4" s="59"/>
      <c r="IS4" s="59"/>
      <c r="IT4" s="59"/>
      <c r="IU4" s="59"/>
      <c r="IV4" s="59"/>
      <c r="IW4" s="59"/>
      <c r="IX4" s="59"/>
      <c r="IY4" s="59"/>
      <c r="IZ4" s="59"/>
      <c r="JA4" s="59"/>
      <c r="JB4" s="59"/>
      <c r="JC4" s="59"/>
      <c r="JD4" s="59"/>
      <c r="JE4" s="59"/>
      <c r="JF4" s="59"/>
      <c r="JG4" s="59"/>
      <c r="JH4" s="59"/>
      <c r="JI4" s="59"/>
      <c r="JJ4" s="59"/>
      <c r="JK4" s="59"/>
      <c r="JL4" s="59"/>
      <c r="JM4" s="59"/>
      <c r="JN4" s="59"/>
      <c r="JO4" s="59"/>
      <c r="JP4" s="59"/>
      <c r="JQ4" s="59"/>
      <c r="JR4" s="59"/>
      <c r="JS4" s="59"/>
      <c r="JT4" s="59"/>
      <c r="JU4" s="59"/>
      <c r="JV4" s="59"/>
      <c r="JW4" s="59"/>
      <c r="JX4" s="59"/>
      <c r="JY4" s="59"/>
      <c r="JZ4" s="59"/>
      <c r="KA4" s="59"/>
      <c r="KB4" s="59"/>
      <c r="KC4" s="59"/>
      <c r="KD4" s="59"/>
      <c r="KE4" s="59"/>
      <c r="KF4" s="59"/>
      <c r="KG4" s="59"/>
      <c r="KH4" s="59"/>
      <c r="KI4" s="59"/>
      <c r="KJ4" s="59"/>
      <c r="KK4" s="59"/>
      <c r="KL4" s="59"/>
      <c r="KM4" s="59"/>
      <c r="KN4" s="59"/>
      <c r="KO4" s="59"/>
      <c r="KP4" s="59"/>
      <c r="KQ4" s="59"/>
      <c r="KR4" s="59"/>
      <c r="KS4" s="59"/>
      <c r="KT4" s="59"/>
      <c r="KU4" s="59"/>
      <c r="KV4" s="59"/>
      <c r="KW4" s="59"/>
      <c r="KX4" s="59"/>
      <c r="KY4" s="59"/>
      <c r="KZ4" s="59"/>
      <c r="LA4" s="59"/>
      <c r="LB4" s="59"/>
      <c r="LC4" s="59"/>
      <c r="LD4" s="59"/>
      <c r="LE4" s="59"/>
      <c r="LF4" s="59"/>
      <c r="LG4" s="59"/>
      <c r="LH4" s="59"/>
      <c r="LI4" s="59"/>
      <c r="LJ4" s="59"/>
      <c r="LK4" s="59"/>
      <c r="LL4" s="59"/>
      <c r="LM4" s="59"/>
      <c r="LN4" s="59"/>
      <c r="LO4" s="59"/>
      <c r="LP4" s="59"/>
      <c r="LQ4" s="59"/>
      <c r="LR4" s="59"/>
      <c r="LS4" s="59"/>
      <c r="LT4" s="59"/>
      <c r="LU4" s="59"/>
      <c r="LV4" s="59"/>
      <c r="LW4" s="59"/>
      <c r="LX4" s="59"/>
      <c r="LY4" s="59"/>
      <c r="LZ4" s="59"/>
      <c r="MA4" s="59"/>
      <c r="MB4" s="59"/>
      <c r="MC4" s="59"/>
      <c r="MD4" s="59"/>
      <c r="ME4" s="59"/>
      <c r="MF4" s="59"/>
      <c r="MG4" s="59"/>
      <c r="MH4" s="59"/>
      <c r="MI4" s="59"/>
      <c r="MJ4" s="59"/>
      <c r="MK4" s="59"/>
      <c r="ML4" s="59"/>
      <c r="MM4" s="59"/>
      <c r="MN4" s="59"/>
      <c r="MO4" s="59"/>
      <c r="MP4" s="59"/>
      <c r="MQ4" s="59"/>
      <c r="MR4" s="59"/>
      <c r="MS4" s="59"/>
      <c r="MT4" s="59"/>
      <c r="MU4" s="59"/>
      <c r="MV4" s="59"/>
      <c r="MW4" s="59"/>
      <c r="MX4" s="59"/>
      <c r="MY4" s="59"/>
      <c r="MZ4" s="59"/>
      <c r="NA4" s="59"/>
      <c r="NB4" s="59"/>
      <c r="NC4" s="59"/>
      <c r="ND4" s="59"/>
      <c r="NE4" s="59"/>
      <c r="NF4" s="59"/>
      <c r="NG4" s="59"/>
      <c r="NH4" s="59"/>
      <c r="NI4" s="59"/>
      <c r="NJ4" s="59"/>
      <c r="NK4" s="59"/>
      <c r="NL4" s="59"/>
      <c r="NM4" s="59"/>
      <c r="NN4" s="59"/>
      <c r="NO4" s="59"/>
      <c r="NP4" s="59"/>
      <c r="NQ4" s="59"/>
      <c r="NR4" s="59"/>
      <c r="NS4" s="59"/>
      <c r="NT4" s="59"/>
      <c r="NU4" s="59"/>
      <c r="NV4" s="59"/>
      <c r="NW4" s="59"/>
      <c r="NX4" s="59"/>
      <c r="NY4" s="59"/>
      <c r="NZ4" s="59"/>
      <c r="OA4" s="59"/>
      <c r="OB4" s="59"/>
      <c r="OC4" s="59"/>
      <c r="OD4" s="59"/>
      <c r="OE4" s="59"/>
      <c r="OF4" s="59"/>
      <c r="OG4" s="59"/>
      <c r="OH4" s="59"/>
      <c r="OI4" s="59"/>
      <c r="OJ4" s="59"/>
      <c r="OK4" s="59"/>
      <c r="OL4" s="59"/>
      <c r="OM4" s="59"/>
      <c r="ON4" s="59"/>
      <c r="OO4" s="59"/>
      <c r="OP4" s="59"/>
      <c r="OQ4" s="59"/>
      <c r="OR4" s="59"/>
      <c r="OS4" s="59"/>
      <c r="OT4" s="59"/>
      <c r="OU4" s="59"/>
      <c r="OV4" s="59"/>
      <c r="OW4" s="59"/>
      <c r="OX4" s="59"/>
      <c r="OY4" s="59"/>
      <c r="OZ4" s="59"/>
      <c r="PA4" s="59"/>
      <c r="PB4" s="59"/>
      <c r="PC4" s="59"/>
      <c r="PD4" s="59"/>
      <c r="PE4" s="59"/>
      <c r="PF4" s="59"/>
      <c r="PG4" s="59"/>
      <c r="PH4" s="59"/>
      <c r="PI4" s="59"/>
      <c r="PJ4" s="59"/>
      <c r="PK4" s="59"/>
      <c r="PL4" s="59"/>
      <c r="PM4" s="59"/>
      <c r="PN4" s="59"/>
      <c r="PO4" s="59"/>
      <c r="PP4" s="59"/>
      <c r="PQ4" s="59"/>
      <c r="PR4" s="59"/>
      <c r="PS4" s="59"/>
      <c r="PT4" s="59"/>
      <c r="PU4" s="59"/>
      <c r="PV4" s="59"/>
      <c r="PW4" s="59"/>
      <c r="PX4" s="59"/>
      <c r="PY4" s="59"/>
      <c r="PZ4" s="59"/>
      <c r="QA4" s="59"/>
      <c r="QB4" s="59"/>
      <c r="QC4" s="59"/>
      <c r="QD4" s="59"/>
      <c r="QE4" s="59"/>
      <c r="QF4" s="59"/>
      <c r="QG4" s="59"/>
      <c r="QH4" s="59"/>
      <c r="QI4" s="59"/>
      <c r="QJ4" s="59"/>
      <c r="QK4" s="59"/>
      <c r="QL4" s="59"/>
      <c r="QM4" s="59"/>
      <c r="QN4" s="59"/>
      <c r="QO4" s="59"/>
      <c r="QP4" s="59"/>
      <c r="QQ4" s="59"/>
      <c r="QR4" s="59"/>
      <c r="QS4" s="59"/>
      <c r="QT4" s="59"/>
      <c r="QU4" s="59"/>
      <c r="QV4" s="59"/>
      <c r="QW4" s="59"/>
      <c r="QX4" s="59"/>
      <c r="QY4" s="59"/>
      <c r="QZ4" s="59"/>
      <c r="RA4" s="59"/>
      <c r="RB4" s="59"/>
      <c r="RC4" s="59"/>
      <c r="RD4" s="59"/>
      <c r="RE4" s="59"/>
      <c r="RF4" s="59"/>
      <c r="RG4" s="59"/>
      <c r="RH4" s="59"/>
      <c r="RI4" s="59"/>
      <c r="RJ4" s="59"/>
      <c r="RK4" s="59"/>
      <c r="RL4" s="59"/>
      <c r="RM4" s="59"/>
      <c r="RN4" s="59"/>
      <c r="RO4" s="59"/>
      <c r="RP4" s="59"/>
      <c r="RQ4" s="59"/>
      <c r="RR4" s="59"/>
      <c r="RS4" s="59"/>
      <c r="RT4" s="59"/>
      <c r="RU4" s="59"/>
      <c r="RV4" s="59"/>
      <c r="RW4" s="59"/>
      <c r="RX4" s="59"/>
      <c r="RY4" s="59"/>
      <c r="RZ4" s="59"/>
      <c r="SA4" s="59"/>
      <c r="SB4" s="59"/>
      <c r="SC4" s="59"/>
      <c r="SD4" s="59"/>
      <c r="SE4" s="59"/>
      <c r="SF4" s="59"/>
      <c r="SG4" s="59"/>
      <c r="SH4" s="59"/>
      <c r="SI4" s="59"/>
      <c r="SJ4" s="59"/>
      <c r="SK4" s="59"/>
      <c r="SL4" s="59"/>
      <c r="SM4" s="59"/>
      <c r="SN4" s="59"/>
      <c r="SO4" s="59"/>
      <c r="SP4" s="59"/>
      <c r="SQ4" s="59"/>
      <c r="SR4" s="59"/>
      <c r="SS4" s="59"/>
      <c r="ST4" s="59"/>
      <c r="SU4" s="59"/>
      <c r="SV4" s="59"/>
      <c r="SW4" s="59"/>
      <c r="SX4" s="59"/>
      <c r="SY4" s="59"/>
      <c r="SZ4" s="59"/>
      <c r="TA4" s="59"/>
      <c r="TB4" s="59"/>
      <c r="TC4" s="59"/>
      <c r="TD4" s="59"/>
      <c r="TE4" s="59"/>
      <c r="TF4" s="59"/>
      <c r="TG4" s="59"/>
      <c r="TH4" s="59"/>
      <c r="TI4" s="59"/>
      <c r="TJ4" s="59"/>
      <c r="TK4" s="59"/>
      <c r="TL4" s="59"/>
      <c r="TM4" s="59"/>
      <c r="TN4" s="59"/>
      <c r="TO4" s="59"/>
      <c r="TP4" s="59"/>
      <c r="TQ4" s="59"/>
      <c r="TR4" s="59"/>
      <c r="TS4" s="59"/>
      <c r="TT4" s="59"/>
      <c r="TU4" s="59"/>
      <c r="TV4" s="59"/>
      <c r="TW4" s="59"/>
      <c r="TX4" s="59"/>
      <c r="TY4" s="59"/>
      <c r="TZ4" s="59"/>
      <c r="UA4" s="59"/>
      <c r="UB4" s="59"/>
      <c r="UC4" s="59"/>
      <c r="UD4" s="59"/>
      <c r="UE4" s="59"/>
      <c r="UF4" s="59"/>
      <c r="UG4" s="59"/>
      <c r="UH4" s="59"/>
      <c r="UI4" s="59"/>
      <c r="UJ4" s="59"/>
      <c r="UK4" s="59"/>
      <c r="UL4" s="59"/>
      <c r="UM4" s="59"/>
      <c r="UN4" s="59"/>
      <c r="UO4" s="59"/>
      <c r="UP4" s="59"/>
      <c r="UQ4" s="59"/>
      <c r="UR4" s="59"/>
      <c r="US4" s="59"/>
      <c r="UT4" s="59"/>
      <c r="UU4" s="59"/>
      <c r="UV4" s="59"/>
      <c r="UW4" s="59"/>
      <c r="UX4" s="59"/>
      <c r="UY4" s="59"/>
      <c r="UZ4" s="59"/>
      <c r="VA4" s="59"/>
      <c r="VB4" s="59"/>
      <c r="VC4" s="59"/>
      <c r="VD4" s="59"/>
      <c r="VE4" s="59"/>
      <c r="VF4" s="59"/>
      <c r="VG4" s="59"/>
      <c r="VH4" s="59"/>
      <c r="VI4" s="59"/>
      <c r="VJ4" s="59"/>
      <c r="VK4" s="59"/>
      <c r="VL4" s="59"/>
      <c r="VM4" s="59"/>
      <c r="VN4" s="59"/>
      <c r="VO4" s="59"/>
      <c r="VP4" s="59"/>
      <c r="VQ4" s="59"/>
      <c r="VR4" s="59"/>
      <c r="VS4" s="59"/>
      <c r="VT4" s="59"/>
      <c r="VU4" s="59"/>
      <c r="VV4" s="59"/>
      <c r="VW4" s="59"/>
      <c r="VX4" s="59"/>
      <c r="VY4" s="59"/>
      <c r="VZ4" s="59"/>
      <c r="WA4" s="59"/>
      <c r="WB4" s="59"/>
      <c r="WC4" s="59"/>
      <c r="WD4" s="59"/>
      <c r="WE4" s="59"/>
      <c r="WF4" s="59"/>
      <c r="WG4" s="59"/>
      <c r="WH4" s="59"/>
      <c r="WI4" s="59"/>
      <c r="WJ4" s="59"/>
      <c r="WK4" s="59"/>
      <c r="WL4" s="59"/>
      <c r="WM4" s="59"/>
      <c r="WN4" s="59"/>
      <c r="WO4" s="59"/>
      <c r="WP4" s="59"/>
      <c r="WQ4" s="59"/>
      <c r="WR4" s="59"/>
      <c r="WS4" s="59"/>
      <c r="WT4" s="59"/>
      <c r="WU4" s="59"/>
      <c r="WV4" s="59"/>
      <c r="WW4" s="59"/>
      <c r="WX4" s="59"/>
      <c r="WY4" s="59"/>
      <c r="WZ4" s="59"/>
      <c r="XA4" s="59"/>
      <c r="XB4" s="59"/>
      <c r="XC4" s="59"/>
      <c r="XD4" s="59"/>
      <c r="XE4" s="59"/>
      <c r="XF4" s="59"/>
      <c r="XG4" s="59"/>
      <c r="XH4" s="59"/>
      <c r="XI4" s="59"/>
      <c r="XJ4" s="59"/>
      <c r="XK4" s="59"/>
      <c r="XL4" s="59"/>
      <c r="XM4" s="59"/>
      <c r="XN4" s="59"/>
      <c r="XO4" s="59"/>
      <c r="XP4" s="59"/>
      <c r="XQ4" s="59"/>
      <c r="XR4" s="59"/>
      <c r="XS4" s="59"/>
      <c r="XT4" s="59"/>
      <c r="XU4" s="59"/>
      <c r="XV4" s="59"/>
      <c r="XW4" s="59"/>
      <c r="XX4" s="59"/>
      <c r="XY4" s="59"/>
      <c r="XZ4" s="59"/>
      <c r="YA4" s="59"/>
      <c r="YB4" s="59"/>
      <c r="YC4" s="59"/>
      <c r="YD4" s="59"/>
      <c r="YE4" s="59"/>
      <c r="YF4" s="59"/>
      <c r="YG4" s="59"/>
      <c r="YH4" s="59"/>
      <c r="YI4" s="59"/>
      <c r="YJ4" s="59"/>
      <c r="YK4" s="59"/>
      <c r="YL4" s="59"/>
      <c r="YM4" s="59"/>
      <c r="YN4" s="59"/>
      <c r="YO4" s="59"/>
      <c r="YP4" s="59"/>
      <c r="YQ4" s="59"/>
      <c r="YR4" s="59"/>
      <c r="YS4" s="59"/>
      <c r="YT4" s="59"/>
      <c r="YU4" s="59"/>
      <c r="YV4" s="59"/>
      <c r="YW4" s="59"/>
      <c r="YX4" s="59"/>
      <c r="YY4" s="59"/>
      <c r="YZ4" s="59"/>
      <c r="ZA4" s="59"/>
      <c r="ZB4" s="59"/>
      <c r="ZC4" s="59"/>
      <c r="ZD4" s="59"/>
      <c r="ZE4" s="59"/>
      <c r="ZF4" s="59"/>
      <c r="ZG4" s="59"/>
      <c r="ZH4" s="59"/>
      <c r="ZI4" s="59"/>
      <c r="ZJ4" s="59"/>
      <c r="ZK4" s="59"/>
      <c r="ZL4" s="59"/>
      <c r="ZM4" s="59"/>
      <c r="ZN4" s="59"/>
      <c r="ZO4" s="59"/>
      <c r="ZP4" s="59"/>
      <c r="ZQ4" s="59"/>
      <c r="ZR4" s="59"/>
      <c r="ZS4" s="59"/>
      <c r="ZT4" s="59"/>
      <c r="ZU4" s="59"/>
      <c r="ZV4" s="59"/>
      <c r="ZW4" s="59"/>
      <c r="ZX4" s="59"/>
      <c r="ZY4" s="59"/>
      <c r="ZZ4" s="59"/>
      <c r="AAA4" s="59"/>
      <c r="AAB4" s="59"/>
      <c r="AAC4" s="59"/>
      <c r="AAD4" s="59"/>
      <c r="AAE4" s="59"/>
      <c r="AAF4" s="59"/>
      <c r="AAG4" s="59"/>
      <c r="AAH4" s="59"/>
      <c r="AAI4" s="59"/>
      <c r="AAJ4" s="59"/>
      <c r="AAK4" s="59"/>
      <c r="AAL4" s="59"/>
      <c r="AAM4" s="59"/>
      <c r="AAN4" s="59"/>
      <c r="AAO4" s="59"/>
    </row>
    <row r="5" spans="1:717" s="34" customFormat="1" ht="108">
      <c r="A5" s="67">
        <v>5</v>
      </c>
      <c r="B5" s="67" t="s">
        <v>203</v>
      </c>
      <c r="C5" s="69">
        <v>43614</v>
      </c>
      <c r="D5" s="67" t="s">
        <v>187</v>
      </c>
      <c r="E5" s="67"/>
      <c r="F5" s="76" t="s">
        <v>167</v>
      </c>
      <c r="G5" s="78">
        <v>4000000</v>
      </c>
      <c r="H5" s="93" t="s">
        <v>204</v>
      </c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59"/>
      <c r="BO5" s="59"/>
      <c r="BP5" s="59"/>
      <c r="BQ5" s="59"/>
      <c r="BR5" s="59"/>
      <c r="BS5" s="59"/>
      <c r="BT5" s="59"/>
      <c r="BU5" s="59"/>
      <c r="BV5" s="59"/>
      <c r="BW5" s="59"/>
      <c r="BX5" s="59"/>
      <c r="BY5" s="59"/>
      <c r="BZ5" s="59"/>
      <c r="CA5" s="59"/>
      <c r="CB5" s="59"/>
      <c r="CC5" s="59"/>
      <c r="CD5" s="59"/>
      <c r="CE5" s="59"/>
      <c r="CF5" s="59"/>
      <c r="CG5" s="59"/>
      <c r="CH5" s="59"/>
      <c r="CI5" s="59"/>
      <c r="CJ5" s="59"/>
      <c r="CK5" s="59"/>
      <c r="CL5" s="59"/>
      <c r="CM5" s="59"/>
      <c r="CN5" s="59"/>
      <c r="CO5" s="59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59"/>
      <c r="EF5" s="59"/>
      <c r="EG5" s="59"/>
      <c r="EH5" s="59"/>
      <c r="EI5" s="59"/>
      <c r="EJ5" s="59"/>
      <c r="EK5" s="59"/>
      <c r="EL5" s="59"/>
      <c r="EM5" s="59"/>
      <c r="EN5" s="59"/>
      <c r="EO5" s="59"/>
      <c r="EP5" s="59"/>
      <c r="EQ5" s="59"/>
      <c r="ER5" s="59"/>
      <c r="ES5" s="59"/>
      <c r="ET5" s="59"/>
      <c r="EU5" s="59"/>
      <c r="EV5" s="59"/>
      <c r="EW5" s="59"/>
      <c r="EX5" s="59"/>
      <c r="EY5" s="59"/>
      <c r="EZ5" s="59"/>
      <c r="FA5" s="59"/>
      <c r="FB5" s="59"/>
      <c r="FC5" s="59"/>
      <c r="FD5" s="59"/>
      <c r="FE5" s="59"/>
      <c r="FF5" s="59"/>
      <c r="FG5" s="59"/>
      <c r="FH5" s="59"/>
      <c r="FI5" s="59"/>
      <c r="FJ5" s="59"/>
      <c r="FK5" s="59"/>
      <c r="FL5" s="59"/>
      <c r="FM5" s="59"/>
      <c r="FN5" s="59"/>
      <c r="FO5" s="59"/>
      <c r="FP5" s="59"/>
      <c r="FQ5" s="59"/>
      <c r="FR5" s="59"/>
      <c r="FS5" s="59"/>
      <c r="FT5" s="59"/>
      <c r="FU5" s="59"/>
      <c r="FV5" s="59"/>
      <c r="FW5" s="59"/>
      <c r="FX5" s="59"/>
      <c r="FY5" s="59"/>
      <c r="FZ5" s="59"/>
      <c r="GA5" s="59"/>
      <c r="GB5" s="59"/>
      <c r="GC5" s="59"/>
      <c r="GD5" s="59"/>
      <c r="GE5" s="59"/>
      <c r="GF5" s="59"/>
      <c r="GG5" s="59"/>
      <c r="GH5" s="59"/>
      <c r="GI5" s="59"/>
      <c r="GJ5" s="59"/>
      <c r="GK5" s="59"/>
      <c r="GL5" s="59"/>
      <c r="GM5" s="59"/>
      <c r="GN5" s="59"/>
      <c r="GO5" s="59"/>
      <c r="GP5" s="59"/>
      <c r="GQ5" s="59"/>
      <c r="GR5" s="59"/>
      <c r="GS5" s="59"/>
      <c r="GT5" s="59"/>
      <c r="GU5" s="59"/>
      <c r="GV5" s="59"/>
      <c r="GW5" s="59"/>
      <c r="GX5" s="59"/>
      <c r="GY5" s="59"/>
      <c r="GZ5" s="59"/>
      <c r="HA5" s="59"/>
      <c r="HB5" s="59"/>
      <c r="HC5" s="59"/>
      <c r="HD5" s="59"/>
      <c r="HE5" s="59"/>
      <c r="HF5" s="59"/>
      <c r="HG5" s="59"/>
      <c r="HH5" s="59"/>
      <c r="HI5" s="59"/>
      <c r="HJ5" s="59"/>
      <c r="HK5" s="59"/>
      <c r="HL5" s="59"/>
      <c r="HM5" s="59"/>
      <c r="HN5" s="59"/>
      <c r="HO5" s="59"/>
      <c r="HP5" s="59"/>
      <c r="HQ5" s="59"/>
      <c r="HR5" s="59"/>
      <c r="HS5" s="59"/>
      <c r="HT5" s="59"/>
      <c r="HU5" s="59"/>
      <c r="HV5" s="59"/>
      <c r="HW5" s="59"/>
      <c r="HX5" s="59"/>
      <c r="HY5" s="59"/>
      <c r="HZ5" s="59"/>
      <c r="IA5" s="59"/>
      <c r="IB5" s="59"/>
      <c r="IC5" s="59"/>
      <c r="ID5" s="59"/>
      <c r="IE5" s="59"/>
      <c r="IF5" s="59"/>
      <c r="IG5" s="59"/>
      <c r="IH5" s="59"/>
      <c r="II5" s="59"/>
      <c r="IJ5" s="59"/>
      <c r="IK5" s="59"/>
      <c r="IL5" s="59"/>
      <c r="IM5" s="59"/>
      <c r="IN5" s="59"/>
      <c r="IO5" s="59"/>
      <c r="IP5" s="59"/>
      <c r="IQ5" s="59"/>
      <c r="IR5" s="59"/>
      <c r="IS5" s="59"/>
      <c r="IT5" s="59"/>
      <c r="IU5" s="59"/>
      <c r="IV5" s="59"/>
      <c r="IW5" s="59"/>
      <c r="IX5" s="59"/>
      <c r="IY5" s="59"/>
      <c r="IZ5" s="59"/>
      <c r="JA5" s="59"/>
      <c r="JB5" s="59"/>
      <c r="JC5" s="59"/>
      <c r="JD5" s="59"/>
      <c r="JE5" s="59"/>
      <c r="JF5" s="59"/>
      <c r="JG5" s="59"/>
      <c r="JH5" s="59"/>
      <c r="JI5" s="59"/>
      <c r="JJ5" s="59"/>
      <c r="JK5" s="59"/>
      <c r="JL5" s="59"/>
      <c r="JM5" s="59"/>
      <c r="JN5" s="59"/>
      <c r="JO5" s="59"/>
      <c r="JP5" s="59"/>
      <c r="JQ5" s="59"/>
      <c r="JR5" s="59"/>
      <c r="JS5" s="59"/>
      <c r="JT5" s="59"/>
      <c r="JU5" s="59"/>
      <c r="JV5" s="59"/>
      <c r="JW5" s="59"/>
      <c r="JX5" s="59"/>
      <c r="JY5" s="59"/>
      <c r="JZ5" s="59"/>
      <c r="KA5" s="59"/>
      <c r="KB5" s="59"/>
      <c r="KC5" s="59"/>
      <c r="KD5" s="59"/>
      <c r="KE5" s="59"/>
      <c r="KF5" s="59"/>
      <c r="KG5" s="59"/>
      <c r="KH5" s="59"/>
      <c r="KI5" s="59"/>
      <c r="KJ5" s="59"/>
      <c r="KK5" s="59"/>
      <c r="KL5" s="59"/>
      <c r="KM5" s="59"/>
      <c r="KN5" s="59"/>
      <c r="KO5" s="59"/>
      <c r="KP5" s="59"/>
      <c r="KQ5" s="59"/>
      <c r="KR5" s="59"/>
      <c r="KS5" s="59"/>
      <c r="KT5" s="59"/>
      <c r="KU5" s="59"/>
      <c r="KV5" s="59"/>
      <c r="KW5" s="59"/>
      <c r="KX5" s="59"/>
      <c r="KY5" s="59"/>
      <c r="KZ5" s="59"/>
      <c r="LA5" s="59"/>
      <c r="LB5" s="59"/>
      <c r="LC5" s="59"/>
      <c r="LD5" s="59"/>
      <c r="LE5" s="59"/>
      <c r="LF5" s="59"/>
      <c r="LG5" s="59"/>
      <c r="LH5" s="59"/>
      <c r="LI5" s="59"/>
      <c r="LJ5" s="59"/>
      <c r="LK5" s="59"/>
      <c r="LL5" s="59"/>
      <c r="LM5" s="59"/>
      <c r="LN5" s="59"/>
      <c r="LO5" s="59"/>
      <c r="LP5" s="59"/>
      <c r="LQ5" s="59"/>
      <c r="LR5" s="59"/>
      <c r="LS5" s="59"/>
      <c r="LT5" s="59"/>
      <c r="LU5" s="59"/>
      <c r="LV5" s="59"/>
      <c r="LW5" s="59"/>
      <c r="LX5" s="59"/>
      <c r="LY5" s="59"/>
      <c r="LZ5" s="59"/>
      <c r="MA5" s="59"/>
      <c r="MB5" s="59"/>
      <c r="MC5" s="59"/>
      <c r="MD5" s="59"/>
      <c r="ME5" s="59"/>
      <c r="MF5" s="59"/>
      <c r="MG5" s="59"/>
      <c r="MH5" s="59"/>
      <c r="MI5" s="59"/>
      <c r="MJ5" s="59"/>
      <c r="MK5" s="59"/>
      <c r="ML5" s="59"/>
      <c r="MM5" s="59"/>
      <c r="MN5" s="59"/>
      <c r="MO5" s="59"/>
      <c r="MP5" s="59"/>
      <c r="MQ5" s="59"/>
      <c r="MR5" s="59"/>
      <c r="MS5" s="59"/>
      <c r="MT5" s="59"/>
      <c r="MU5" s="59"/>
      <c r="MV5" s="59"/>
      <c r="MW5" s="59"/>
      <c r="MX5" s="59"/>
      <c r="MY5" s="59"/>
      <c r="MZ5" s="59"/>
      <c r="NA5" s="59"/>
      <c r="NB5" s="59"/>
      <c r="NC5" s="59"/>
      <c r="ND5" s="59"/>
      <c r="NE5" s="59"/>
      <c r="NF5" s="59"/>
      <c r="NG5" s="59"/>
      <c r="NH5" s="59"/>
      <c r="NI5" s="59"/>
      <c r="NJ5" s="59"/>
      <c r="NK5" s="59"/>
      <c r="NL5" s="59"/>
      <c r="NM5" s="59"/>
      <c r="NN5" s="59"/>
      <c r="NO5" s="59"/>
      <c r="NP5" s="59"/>
      <c r="NQ5" s="59"/>
      <c r="NR5" s="59"/>
      <c r="NS5" s="59"/>
      <c r="NT5" s="59"/>
      <c r="NU5" s="59"/>
      <c r="NV5" s="59"/>
      <c r="NW5" s="59"/>
      <c r="NX5" s="59"/>
      <c r="NY5" s="59"/>
      <c r="NZ5" s="59"/>
      <c r="OA5" s="59"/>
      <c r="OB5" s="59"/>
      <c r="OC5" s="59"/>
      <c r="OD5" s="59"/>
      <c r="OE5" s="59"/>
      <c r="OF5" s="59"/>
      <c r="OG5" s="59"/>
      <c r="OH5" s="59"/>
      <c r="OI5" s="59"/>
      <c r="OJ5" s="59"/>
      <c r="OK5" s="59"/>
      <c r="OL5" s="59"/>
      <c r="OM5" s="59"/>
      <c r="ON5" s="59"/>
      <c r="OO5" s="59"/>
      <c r="OP5" s="59"/>
      <c r="OQ5" s="59"/>
      <c r="OR5" s="59"/>
      <c r="OS5" s="59"/>
      <c r="OT5" s="59"/>
      <c r="OU5" s="59"/>
      <c r="OV5" s="59"/>
      <c r="OW5" s="59"/>
      <c r="OX5" s="59"/>
      <c r="OY5" s="59"/>
      <c r="OZ5" s="59"/>
      <c r="PA5" s="59"/>
      <c r="PB5" s="59"/>
      <c r="PC5" s="59"/>
      <c r="PD5" s="59"/>
      <c r="PE5" s="59"/>
      <c r="PF5" s="59"/>
      <c r="PG5" s="59"/>
      <c r="PH5" s="59"/>
      <c r="PI5" s="59"/>
      <c r="PJ5" s="59"/>
      <c r="PK5" s="59"/>
      <c r="PL5" s="59"/>
      <c r="PM5" s="59"/>
      <c r="PN5" s="59"/>
      <c r="PO5" s="59"/>
      <c r="PP5" s="59"/>
      <c r="PQ5" s="59"/>
      <c r="PR5" s="59"/>
      <c r="PS5" s="59"/>
      <c r="PT5" s="59"/>
      <c r="PU5" s="59"/>
      <c r="PV5" s="59"/>
      <c r="PW5" s="59"/>
      <c r="PX5" s="59"/>
      <c r="PY5" s="59"/>
      <c r="PZ5" s="59"/>
      <c r="QA5" s="59"/>
      <c r="QB5" s="59"/>
      <c r="QC5" s="59"/>
      <c r="QD5" s="59"/>
      <c r="QE5" s="59"/>
      <c r="QF5" s="59"/>
      <c r="QG5" s="59"/>
      <c r="QH5" s="59"/>
      <c r="QI5" s="59"/>
      <c r="QJ5" s="59"/>
      <c r="QK5" s="59"/>
      <c r="QL5" s="59"/>
      <c r="QM5" s="59"/>
      <c r="QN5" s="59"/>
      <c r="QO5" s="59"/>
      <c r="QP5" s="59"/>
      <c r="QQ5" s="59"/>
      <c r="QR5" s="59"/>
      <c r="QS5" s="59"/>
      <c r="QT5" s="59"/>
      <c r="QU5" s="59"/>
      <c r="QV5" s="59"/>
      <c r="QW5" s="59"/>
      <c r="QX5" s="59"/>
      <c r="QY5" s="59"/>
      <c r="QZ5" s="59"/>
      <c r="RA5" s="59"/>
      <c r="RB5" s="59"/>
      <c r="RC5" s="59"/>
      <c r="RD5" s="59"/>
      <c r="RE5" s="59"/>
      <c r="RF5" s="59"/>
      <c r="RG5" s="59"/>
      <c r="RH5" s="59"/>
      <c r="RI5" s="59"/>
      <c r="RJ5" s="59"/>
      <c r="RK5" s="59"/>
      <c r="RL5" s="59"/>
      <c r="RM5" s="59"/>
      <c r="RN5" s="59"/>
      <c r="RO5" s="59"/>
      <c r="RP5" s="59"/>
      <c r="RQ5" s="59"/>
      <c r="RR5" s="59"/>
      <c r="RS5" s="59"/>
      <c r="RT5" s="59"/>
      <c r="RU5" s="59"/>
      <c r="RV5" s="59"/>
      <c r="RW5" s="59"/>
      <c r="RX5" s="59"/>
      <c r="RY5" s="59"/>
      <c r="RZ5" s="59"/>
      <c r="SA5" s="59"/>
      <c r="SB5" s="59"/>
      <c r="SC5" s="59"/>
      <c r="SD5" s="59"/>
      <c r="SE5" s="59"/>
      <c r="SF5" s="59"/>
      <c r="SG5" s="59"/>
      <c r="SH5" s="59"/>
      <c r="SI5" s="59"/>
      <c r="SJ5" s="59"/>
      <c r="SK5" s="59"/>
      <c r="SL5" s="59"/>
      <c r="SM5" s="59"/>
      <c r="SN5" s="59"/>
      <c r="SO5" s="59"/>
      <c r="SP5" s="59"/>
      <c r="SQ5" s="59"/>
      <c r="SR5" s="59"/>
      <c r="SS5" s="59"/>
      <c r="ST5" s="59"/>
      <c r="SU5" s="59"/>
      <c r="SV5" s="59"/>
      <c r="SW5" s="59"/>
      <c r="SX5" s="59"/>
      <c r="SY5" s="59"/>
      <c r="SZ5" s="59"/>
      <c r="TA5" s="59"/>
      <c r="TB5" s="59"/>
      <c r="TC5" s="59"/>
      <c r="TD5" s="59"/>
      <c r="TE5" s="59"/>
      <c r="TF5" s="59"/>
      <c r="TG5" s="59"/>
      <c r="TH5" s="59"/>
      <c r="TI5" s="59"/>
      <c r="TJ5" s="59"/>
      <c r="TK5" s="59"/>
      <c r="TL5" s="59"/>
      <c r="TM5" s="59"/>
      <c r="TN5" s="59"/>
      <c r="TO5" s="59"/>
      <c r="TP5" s="59"/>
      <c r="TQ5" s="59"/>
      <c r="TR5" s="59"/>
      <c r="TS5" s="59"/>
      <c r="TT5" s="59"/>
      <c r="TU5" s="59"/>
      <c r="TV5" s="59"/>
      <c r="TW5" s="59"/>
      <c r="TX5" s="59"/>
      <c r="TY5" s="59"/>
      <c r="TZ5" s="59"/>
      <c r="UA5" s="59"/>
      <c r="UB5" s="59"/>
      <c r="UC5" s="59"/>
      <c r="UD5" s="59"/>
      <c r="UE5" s="59"/>
      <c r="UF5" s="59"/>
      <c r="UG5" s="59"/>
      <c r="UH5" s="59"/>
      <c r="UI5" s="59"/>
      <c r="UJ5" s="59"/>
      <c r="UK5" s="59"/>
      <c r="UL5" s="59"/>
      <c r="UM5" s="59"/>
      <c r="UN5" s="59"/>
      <c r="UO5" s="59"/>
      <c r="UP5" s="59"/>
      <c r="UQ5" s="59"/>
      <c r="UR5" s="59"/>
      <c r="US5" s="59"/>
      <c r="UT5" s="59"/>
      <c r="UU5" s="59"/>
      <c r="UV5" s="59"/>
      <c r="UW5" s="59"/>
      <c r="UX5" s="59"/>
      <c r="UY5" s="59"/>
      <c r="UZ5" s="59"/>
      <c r="VA5" s="59"/>
      <c r="VB5" s="59"/>
      <c r="VC5" s="59"/>
      <c r="VD5" s="59"/>
      <c r="VE5" s="59"/>
      <c r="VF5" s="59"/>
      <c r="VG5" s="59"/>
      <c r="VH5" s="59"/>
      <c r="VI5" s="59"/>
      <c r="VJ5" s="59"/>
      <c r="VK5" s="59"/>
      <c r="VL5" s="59"/>
      <c r="VM5" s="59"/>
      <c r="VN5" s="59"/>
      <c r="VO5" s="59"/>
      <c r="VP5" s="59"/>
      <c r="VQ5" s="59"/>
      <c r="VR5" s="59"/>
      <c r="VS5" s="59"/>
      <c r="VT5" s="59"/>
      <c r="VU5" s="59"/>
      <c r="VV5" s="59"/>
      <c r="VW5" s="59"/>
      <c r="VX5" s="59"/>
      <c r="VY5" s="59"/>
      <c r="VZ5" s="59"/>
      <c r="WA5" s="59"/>
      <c r="WB5" s="59"/>
      <c r="WC5" s="59"/>
      <c r="WD5" s="59"/>
      <c r="WE5" s="59"/>
      <c r="WF5" s="59"/>
      <c r="WG5" s="59"/>
      <c r="WH5" s="59"/>
      <c r="WI5" s="59"/>
      <c r="WJ5" s="59"/>
      <c r="WK5" s="59"/>
      <c r="WL5" s="59"/>
      <c r="WM5" s="59"/>
      <c r="WN5" s="59"/>
      <c r="WO5" s="59"/>
      <c r="WP5" s="59"/>
      <c r="WQ5" s="59"/>
      <c r="WR5" s="59"/>
      <c r="WS5" s="59"/>
      <c r="WT5" s="59"/>
      <c r="WU5" s="59"/>
      <c r="WV5" s="59"/>
      <c r="WW5" s="59"/>
      <c r="WX5" s="59"/>
      <c r="WY5" s="59"/>
      <c r="WZ5" s="59"/>
      <c r="XA5" s="59"/>
      <c r="XB5" s="59"/>
      <c r="XC5" s="59"/>
      <c r="XD5" s="59"/>
      <c r="XE5" s="59"/>
      <c r="XF5" s="59"/>
      <c r="XG5" s="59"/>
      <c r="XH5" s="59"/>
      <c r="XI5" s="59"/>
      <c r="XJ5" s="59"/>
      <c r="XK5" s="59"/>
      <c r="XL5" s="59"/>
      <c r="XM5" s="59"/>
      <c r="XN5" s="59"/>
      <c r="XO5" s="59"/>
      <c r="XP5" s="59"/>
      <c r="XQ5" s="59"/>
      <c r="XR5" s="59"/>
      <c r="XS5" s="59"/>
      <c r="XT5" s="59"/>
      <c r="XU5" s="59"/>
      <c r="XV5" s="59"/>
      <c r="XW5" s="59"/>
      <c r="XX5" s="59"/>
      <c r="XY5" s="59"/>
      <c r="XZ5" s="59"/>
      <c r="YA5" s="59"/>
      <c r="YB5" s="59"/>
      <c r="YC5" s="59"/>
      <c r="YD5" s="59"/>
      <c r="YE5" s="59"/>
      <c r="YF5" s="59"/>
      <c r="YG5" s="59"/>
      <c r="YH5" s="59"/>
      <c r="YI5" s="59"/>
      <c r="YJ5" s="59"/>
      <c r="YK5" s="59"/>
      <c r="YL5" s="59"/>
      <c r="YM5" s="59"/>
      <c r="YN5" s="59"/>
      <c r="YO5" s="59"/>
      <c r="YP5" s="59"/>
      <c r="YQ5" s="59"/>
      <c r="YR5" s="59"/>
      <c r="YS5" s="59"/>
      <c r="YT5" s="59"/>
      <c r="YU5" s="59"/>
      <c r="YV5" s="59"/>
      <c r="YW5" s="59"/>
      <c r="YX5" s="59"/>
      <c r="YY5" s="59"/>
      <c r="YZ5" s="59"/>
      <c r="ZA5" s="59"/>
      <c r="ZB5" s="59"/>
      <c r="ZC5" s="59"/>
      <c r="ZD5" s="59"/>
      <c r="ZE5" s="59"/>
      <c r="ZF5" s="59"/>
      <c r="ZG5" s="59"/>
      <c r="ZH5" s="59"/>
      <c r="ZI5" s="59"/>
      <c r="ZJ5" s="59"/>
      <c r="ZK5" s="59"/>
      <c r="ZL5" s="59"/>
      <c r="ZM5" s="59"/>
      <c r="ZN5" s="59"/>
      <c r="ZO5" s="59"/>
      <c r="ZP5" s="59"/>
      <c r="ZQ5" s="59"/>
      <c r="ZR5" s="59"/>
      <c r="ZS5" s="59"/>
      <c r="ZT5" s="59"/>
      <c r="ZU5" s="59"/>
      <c r="ZV5" s="59"/>
      <c r="ZW5" s="59"/>
      <c r="ZX5" s="59"/>
      <c r="ZY5" s="59"/>
      <c r="ZZ5" s="59"/>
      <c r="AAA5" s="59"/>
      <c r="AAB5" s="59"/>
      <c r="AAC5" s="59"/>
      <c r="AAD5" s="59"/>
      <c r="AAE5" s="59"/>
      <c r="AAF5" s="59"/>
      <c r="AAG5" s="59"/>
      <c r="AAH5" s="59"/>
      <c r="AAI5" s="59"/>
      <c r="AAJ5" s="59"/>
      <c r="AAK5" s="59"/>
      <c r="AAL5" s="59"/>
      <c r="AAM5" s="59"/>
      <c r="AAN5" s="59"/>
      <c r="AAO5" s="59"/>
    </row>
    <row r="6" spans="1:717" s="34" customFormat="1" ht="144">
      <c r="A6" s="67">
        <v>6</v>
      </c>
      <c r="B6" s="67" t="s">
        <v>188</v>
      </c>
      <c r="C6" s="69">
        <v>43614</v>
      </c>
      <c r="D6" s="67" t="s">
        <v>189</v>
      </c>
      <c r="E6" s="67"/>
      <c r="F6" s="76" t="s">
        <v>167</v>
      </c>
      <c r="G6" s="78">
        <v>525504</v>
      </c>
      <c r="H6" s="93" t="s">
        <v>205</v>
      </c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59"/>
      <c r="BR6" s="59"/>
      <c r="BS6" s="59"/>
      <c r="BT6" s="59"/>
      <c r="BU6" s="59"/>
      <c r="BV6" s="59"/>
      <c r="BW6" s="59"/>
      <c r="BX6" s="59"/>
      <c r="BY6" s="59"/>
      <c r="BZ6" s="59"/>
      <c r="CA6" s="59"/>
      <c r="CB6" s="59"/>
      <c r="CC6" s="59"/>
      <c r="CD6" s="59"/>
      <c r="CE6" s="59"/>
      <c r="CF6" s="59"/>
      <c r="CG6" s="59"/>
      <c r="CH6" s="59"/>
      <c r="CI6" s="59"/>
      <c r="CJ6" s="59"/>
      <c r="CK6" s="59"/>
      <c r="CL6" s="59"/>
      <c r="CM6" s="59"/>
      <c r="CN6" s="59"/>
      <c r="CO6" s="59"/>
      <c r="CP6" s="59"/>
      <c r="CQ6" s="59"/>
      <c r="CR6" s="59"/>
      <c r="CS6" s="59"/>
      <c r="CT6" s="59"/>
      <c r="CU6" s="59"/>
      <c r="CV6" s="59"/>
      <c r="CW6" s="59"/>
      <c r="CX6" s="59"/>
      <c r="CY6" s="59"/>
      <c r="CZ6" s="59"/>
      <c r="DA6" s="59"/>
      <c r="DB6" s="59"/>
      <c r="DC6" s="59"/>
      <c r="DD6" s="59"/>
      <c r="DE6" s="59"/>
      <c r="DF6" s="59"/>
      <c r="DG6" s="59"/>
      <c r="DH6" s="59"/>
      <c r="DI6" s="59"/>
      <c r="DJ6" s="59"/>
      <c r="DK6" s="59"/>
      <c r="DL6" s="59"/>
      <c r="DM6" s="59"/>
      <c r="DN6" s="59"/>
      <c r="DO6" s="59"/>
      <c r="DP6" s="59"/>
      <c r="DQ6" s="59"/>
      <c r="DR6" s="59"/>
      <c r="DS6" s="59"/>
      <c r="DT6" s="59"/>
      <c r="DU6" s="59"/>
      <c r="DV6" s="59"/>
      <c r="DW6" s="59"/>
      <c r="DX6" s="59"/>
      <c r="DY6" s="59"/>
      <c r="DZ6" s="59"/>
      <c r="EA6" s="59"/>
      <c r="EB6" s="59"/>
      <c r="EC6" s="59"/>
      <c r="ED6" s="59"/>
      <c r="EE6" s="59"/>
      <c r="EF6" s="59"/>
      <c r="EG6" s="59"/>
      <c r="EH6" s="59"/>
      <c r="EI6" s="59"/>
      <c r="EJ6" s="59"/>
      <c r="EK6" s="59"/>
      <c r="EL6" s="59"/>
      <c r="EM6" s="59"/>
      <c r="EN6" s="59"/>
      <c r="EO6" s="59"/>
      <c r="EP6" s="59"/>
      <c r="EQ6" s="59"/>
      <c r="ER6" s="59"/>
      <c r="ES6" s="59"/>
      <c r="ET6" s="59"/>
      <c r="EU6" s="59"/>
      <c r="EV6" s="59"/>
      <c r="EW6" s="59"/>
      <c r="EX6" s="59"/>
      <c r="EY6" s="59"/>
      <c r="EZ6" s="59"/>
      <c r="FA6" s="59"/>
      <c r="FB6" s="59"/>
      <c r="FC6" s="59"/>
      <c r="FD6" s="59"/>
      <c r="FE6" s="59"/>
      <c r="FF6" s="59"/>
      <c r="FG6" s="59"/>
      <c r="FH6" s="59"/>
      <c r="FI6" s="59"/>
      <c r="FJ6" s="59"/>
      <c r="FK6" s="59"/>
      <c r="FL6" s="59"/>
      <c r="FM6" s="59"/>
      <c r="FN6" s="59"/>
      <c r="FO6" s="59"/>
      <c r="FP6" s="59"/>
      <c r="FQ6" s="59"/>
      <c r="FR6" s="59"/>
      <c r="FS6" s="59"/>
      <c r="FT6" s="59"/>
      <c r="FU6" s="59"/>
      <c r="FV6" s="59"/>
      <c r="FW6" s="59"/>
      <c r="FX6" s="59"/>
      <c r="FY6" s="59"/>
      <c r="FZ6" s="59"/>
      <c r="GA6" s="59"/>
      <c r="GB6" s="59"/>
      <c r="GC6" s="59"/>
      <c r="GD6" s="59"/>
      <c r="GE6" s="59"/>
      <c r="GF6" s="59"/>
      <c r="GG6" s="59"/>
      <c r="GH6" s="59"/>
      <c r="GI6" s="59"/>
      <c r="GJ6" s="59"/>
      <c r="GK6" s="59"/>
      <c r="GL6" s="59"/>
      <c r="GM6" s="59"/>
      <c r="GN6" s="59"/>
      <c r="GO6" s="59"/>
      <c r="GP6" s="59"/>
      <c r="GQ6" s="59"/>
      <c r="GR6" s="59"/>
      <c r="GS6" s="59"/>
      <c r="GT6" s="59"/>
      <c r="GU6" s="59"/>
      <c r="GV6" s="59"/>
      <c r="GW6" s="59"/>
      <c r="GX6" s="59"/>
      <c r="GY6" s="59"/>
      <c r="GZ6" s="59"/>
      <c r="HA6" s="59"/>
      <c r="HB6" s="59"/>
      <c r="HC6" s="59"/>
      <c r="HD6" s="59"/>
      <c r="HE6" s="59"/>
      <c r="HF6" s="59"/>
      <c r="HG6" s="59"/>
      <c r="HH6" s="59"/>
      <c r="HI6" s="59"/>
      <c r="HJ6" s="59"/>
      <c r="HK6" s="59"/>
      <c r="HL6" s="59"/>
      <c r="HM6" s="59"/>
      <c r="HN6" s="59"/>
      <c r="HO6" s="59"/>
      <c r="HP6" s="59"/>
      <c r="HQ6" s="59"/>
      <c r="HR6" s="59"/>
      <c r="HS6" s="59"/>
      <c r="HT6" s="59"/>
      <c r="HU6" s="59"/>
      <c r="HV6" s="59"/>
      <c r="HW6" s="59"/>
      <c r="HX6" s="59"/>
      <c r="HY6" s="59"/>
      <c r="HZ6" s="59"/>
      <c r="IA6" s="59"/>
      <c r="IB6" s="59"/>
      <c r="IC6" s="59"/>
      <c r="ID6" s="59"/>
      <c r="IE6" s="59"/>
      <c r="IF6" s="59"/>
      <c r="IG6" s="59"/>
      <c r="IH6" s="59"/>
      <c r="II6" s="59"/>
      <c r="IJ6" s="59"/>
      <c r="IK6" s="59"/>
      <c r="IL6" s="59"/>
      <c r="IM6" s="59"/>
      <c r="IN6" s="59"/>
      <c r="IO6" s="59"/>
      <c r="IP6" s="59"/>
      <c r="IQ6" s="59"/>
      <c r="IR6" s="59"/>
      <c r="IS6" s="59"/>
      <c r="IT6" s="59"/>
      <c r="IU6" s="59"/>
      <c r="IV6" s="59"/>
      <c r="IW6" s="59"/>
      <c r="IX6" s="59"/>
      <c r="IY6" s="59"/>
      <c r="IZ6" s="59"/>
      <c r="JA6" s="59"/>
      <c r="JB6" s="59"/>
      <c r="JC6" s="59"/>
      <c r="JD6" s="59"/>
      <c r="JE6" s="59"/>
      <c r="JF6" s="59"/>
      <c r="JG6" s="59"/>
      <c r="JH6" s="59"/>
      <c r="JI6" s="59"/>
      <c r="JJ6" s="59"/>
      <c r="JK6" s="59"/>
      <c r="JL6" s="59"/>
      <c r="JM6" s="59"/>
      <c r="JN6" s="59"/>
      <c r="JO6" s="59"/>
      <c r="JP6" s="59"/>
      <c r="JQ6" s="59"/>
      <c r="JR6" s="59"/>
      <c r="JS6" s="59"/>
      <c r="JT6" s="59"/>
      <c r="JU6" s="59"/>
      <c r="JV6" s="59"/>
      <c r="JW6" s="59"/>
      <c r="JX6" s="59"/>
      <c r="JY6" s="59"/>
      <c r="JZ6" s="59"/>
      <c r="KA6" s="59"/>
      <c r="KB6" s="59"/>
      <c r="KC6" s="59"/>
      <c r="KD6" s="59"/>
      <c r="KE6" s="59"/>
      <c r="KF6" s="59"/>
      <c r="KG6" s="59"/>
      <c r="KH6" s="59"/>
      <c r="KI6" s="59"/>
      <c r="KJ6" s="59"/>
      <c r="KK6" s="59"/>
      <c r="KL6" s="59"/>
      <c r="KM6" s="59"/>
      <c r="KN6" s="59"/>
      <c r="KO6" s="59"/>
      <c r="KP6" s="59"/>
      <c r="KQ6" s="59"/>
      <c r="KR6" s="59"/>
      <c r="KS6" s="59"/>
      <c r="KT6" s="59"/>
      <c r="KU6" s="59"/>
      <c r="KV6" s="59"/>
      <c r="KW6" s="59"/>
      <c r="KX6" s="59"/>
      <c r="KY6" s="59"/>
      <c r="KZ6" s="59"/>
      <c r="LA6" s="59"/>
      <c r="LB6" s="59"/>
      <c r="LC6" s="59"/>
      <c r="LD6" s="59"/>
      <c r="LE6" s="59"/>
      <c r="LF6" s="59"/>
      <c r="LG6" s="59"/>
      <c r="LH6" s="59"/>
      <c r="LI6" s="59"/>
      <c r="LJ6" s="59"/>
      <c r="LK6" s="59"/>
      <c r="LL6" s="59"/>
      <c r="LM6" s="59"/>
      <c r="LN6" s="59"/>
      <c r="LO6" s="59"/>
      <c r="LP6" s="59"/>
      <c r="LQ6" s="59"/>
      <c r="LR6" s="59"/>
      <c r="LS6" s="59"/>
      <c r="LT6" s="59"/>
      <c r="LU6" s="59"/>
      <c r="LV6" s="59"/>
      <c r="LW6" s="59"/>
      <c r="LX6" s="59"/>
      <c r="LY6" s="59"/>
      <c r="LZ6" s="59"/>
      <c r="MA6" s="59"/>
      <c r="MB6" s="59"/>
      <c r="MC6" s="59"/>
      <c r="MD6" s="59"/>
      <c r="ME6" s="59"/>
      <c r="MF6" s="59"/>
      <c r="MG6" s="59"/>
      <c r="MH6" s="59"/>
      <c r="MI6" s="59"/>
      <c r="MJ6" s="59"/>
      <c r="MK6" s="59"/>
      <c r="ML6" s="59"/>
      <c r="MM6" s="59"/>
      <c r="MN6" s="59"/>
      <c r="MO6" s="59"/>
      <c r="MP6" s="59"/>
      <c r="MQ6" s="59"/>
      <c r="MR6" s="59"/>
      <c r="MS6" s="59"/>
      <c r="MT6" s="59"/>
      <c r="MU6" s="59"/>
      <c r="MV6" s="59"/>
      <c r="MW6" s="59"/>
      <c r="MX6" s="59"/>
      <c r="MY6" s="59"/>
      <c r="MZ6" s="59"/>
      <c r="NA6" s="59"/>
      <c r="NB6" s="59"/>
      <c r="NC6" s="59"/>
      <c r="ND6" s="59"/>
      <c r="NE6" s="59"/>
      <c r="NF6" s="59"/>
      <c r="NG6" s="59"/>
      <c r="NH6" s="59"/>
      <c r="NI6" s="59"/>
      <c r="NJ6" s="59"/>
      <c r="NK6" s="59"/>
      <c r="NL6" s="59"/>
      <c r="NM6" s="59"/>
      <c r="NN6" s="59"/>
      <c r="NO6" s="59"/>
      <c r="NP6" s="59"/>
      <c r="NQ6" s="59"/>
      <c r="NR6" s="59"/>
      <c r="NS6" s="59"/>
      <c r="NT6" s="59"/>
      <c r="NU6" s="59"/>
      <c r="NV6" s="59"/>
      <c r="NW6" s="59"/>
      <c r="NX6" s="59"/>
      <c r="NY6" s="59"/>
      <c r="NZ6" s="59"/>
      <c r="OA6" s="59"/>
      <c r="OB6" s="59"/>
      <c r="OC6" s="59"/>
      <c r="OD6" s="59"/>
      <c r="OE6" s="59"/>
      <c r="OF6" s="59"/>
      <c r="OG6" s="59"/>
      <c r="OH6" s="59"/>
      <c r="OI6" s="59"/>
      <c r="OJ6" s="59"/>
      <c r="OK6" s="59"/>
      <c r="OL6" s="59"/>
      <c r="OM6" s="59"/>
      <c r="ON6" s="59"/>
      <c r="OO6" s="59"/>
      <c r="OP6" s="59"/>
      <c r="OQ6" s="59"/>
      <c r="OR6" s="59"/>
      <c r="OS6" s="59"/>
      <c r="OT6" s="59"/>
      <c r="OU6" s="59"/>
      <c r="OV6" s="59"/>
      <c r="OW6" s="59"/>
      <c r="OX6" s="59"/>
      <c r="OY6" s="59"/>
      <c r="OZ6" s="59"/>
      <c r="PA6" s="59"/>
      <c r="PB6" s="59"/>
      <c r="PC6" s="59"/>
      <c r="PD6" s="59"/>
      <c r="PE6" s="59"/>
      <c r="PF6" s="59"/>
      <c r="PG6" s="59"/>
      <c r="PH6" s="59"/>
      <c r="PI6" s="59"/>
      <c r="PJ6" s="59"/>
      <c r="PK6" s="59"/>
      <c r="PL6" s="59"/>
      <c r="PM6" s="59"/>
      <c r="PN6" s="59"/>
      <c r="PO6" s="59"/>
      <c r="PP6" s="59"/>
      <c r="PQ6" s="59"/>
      <c r="PR6" s="59"/>
      <c r="PS6" s="59"/>
      <c r="PT6" s="59"/>
      <c r="PU6" s="59"/>
      <c r="PV6" s="59"/>
      <c r="PW6" s="59"/>
      <c r="PX6" s="59"/>
      <c r="PY6" s="59"/>
      <c r="PZ6" s="59"/>
      <c r="QA6" s="59"/>
      <c r="QB6" s="59"/>
      <c r="QC6" s="59"/>
      <c r="QD6" s="59"/>
      <c r="QE6" s="59"/>
      <c r="QF6" s="59"/>
      <c r="QG6" s="59"/>
      <c r="QH6" s="59"/>
      <c r="QI6" s="59"/>
      <c r="QJ6" s="59"/>
      <c r="QK6" s="59"/>
      <c r="QL6" s="59"/>
      <c r="QM6" s="59"/>
      <c r="QN6" s="59"/>
      <c r="QO6" s="59"/>
      <c r="QP6" s="59"/>
      <c r="QQ6" s="59"/>
      <c r="QR6" s="59"/>
      <c r="QS6" s="59"/>
      <c r="QT6" s="59"/>
      <c r="QU6" s="59"/>
      <c r="QV6" s="59"/>
      <c r="QW6" s="59"/>
      <c r="QX6" s="59"/>
      <c r="QY6" s="59"/>
      <c r="QZ6" s="59"/>
      <c r="RA6" s="59"/>
      <c r="RB6" s="59"/>
      <c r="RC6" s="59"/>
      <c r="RD6" s="59"/>
      <c r="RE6" s="59"/>
      <c r="RF6" s="59"/>
      <c r="RG6" s="59"/>
      <c r="RH6" s="59"/>
      <c r="RI6" s="59"/>
      <c r="RJ6" s="59"/>
      <c r="RK6" s="59"/>
      <c r="RL6" s="59"/>
      <c r="RM6" s="59"/>
      <c r="RN6" s="59"/>
      <c r="RO6" s="59"/>
      <c r="RP6" s="59"/>
      <c r="RQ6" s="59"/>
      <c r="RR6" s="59"/>
      <c r="RS6" s="59"/>
      <c r="RT6" s="59"/>
      <c r="RU6" s="59"/>
      <c r="RV6" s="59"/>
      <c r="RW6" s="59"/>
      <c r="RX6" s="59"/>
      <c r="RY6" s="59"/>
      <c r="RZ6" s="59"/>
      <c r="SA6" s="59"/>
      <c r="SB6" s="59"/>
      <c r="SC6" s="59"/>
      <c r="SD6" s="59"/>
      <c r="SE6" s="59"/>
      <c r="SF6" s="59"/>
      <c r="SG6" s="59"/>
      <c r="SH6" s="59"/>
      <c r="SI6" s="59"/>
      <c r="SJ6" s="59"/>
      <c r="SK6" s="59"/>
      <c r="SL6" s="59"/>
      <c r="SM6" s="59"/>
      <c r="SN6" s="59"/>
      <c r="SO6" s="59"/>
      <c r="SP6" s="59"/>
      <c r="SQ6" s="59"/>
      <c r="SR6" s="59"/>
      <c r="SS6" s="59"/>
      <c r="ST6" s="59"/>
      <c r="SU6" s="59"/>
      <c r="SV6" s="59"/>
      <c r="SW6" s="59"/>
      <c r="SX6" s="59"/>
      <c r="SY6" s="59"/>
      <c r="SZ6" s="59"/>
      <c r="TA6" s="59"/>
      <c r="TB6" s="59"/>
      <c r="TC6" s="59"/>
      <c r="TD6" s="59"/>
      <c r="TE6" s="59"/>
      <c r="TF6" s="59"/>
      <c r="TG6" s="59"/>
      <c r="TH6" s="59"/>
      <c r="TI6" s="59"/>
      <c r="TJ6" s="59"/>
      <c r="TK6" s="59"/>
      <c r="TL6" s="59"/>
      <c r="TM6" s="59"/>
      <c r="TN6" s="59"/>
      <c r="TO6" s="59"/>
      <c r="TP6" s="59"/>
      <c r="TQ6" s="59"/>
      <c r="TR6" s="59"/>
      <c r="TS6" s="59"/>
      <c r="TT6" s="59"/>
      <c r="TU6" s="59"/>
      <c r="TV6" s="59"/>
      <c r="TW6" s="59"/>
      <c r="TX6" s="59"/>
      <c r="TY6" s="59"/>
      <c r="TZ6" s="59"/>
      <c r="UA6" s="59"/>
      <c r="UB6" s="59"/>
      <c r="UC6" s="59"/>
      <c r="UD6" s="59"/>
      <c r="UE6" s="59"/>
      <c r="UF6" s="59"/>
      <c r="UG6" s="59"/>
      <c r="UH6" s="59"/>
      <c r="UI6" s="59"/>
      <c r="UJ6" s="59"/>
      <c r="UK6" s="59"/>
      <c r="UL6" s="59"/>
      <c r="UM6" s="59"/>
      <c r="UN6" s="59"/>
      <c r="UO6" s="59"/>
      <c r="UP6" s="59"/>
      <c r="UQ6" s="59"/>
      <c r="UR6" s="59"/>
      <c r="US6" s="59"/>
      <c r="UT6" s="59"/>
      <c r="UU6" s="59"/>
      <c r="UV6" s="59"/>
      <c r="UW6" s="59"/>
      <c r="UX6" s="59"/>
      <c r="UY6" s="59"/>
      <c r="UZ6" s="59"/>
      <c r="VA6" s="59"/>
      <c r="VB6" s="59"/>
      <c r="VC6" s="59"/>
      <c r="VD6" s="59"/>
      <c r="VE6" s="59"/>
      <c r="VF6" s="59"/>
      <c r="VG6" s="59"/>
      <c r="VH6" s="59"/>
      <c r="VI6" s="59"/>
      <c r="VJ6" s="59"/>
      <c r="VK6" s="59"/>
      <c r="VL6" s="59"/>
      <c r="VM6" s="59"/>
      <c r="VN6" s="59"/>
      <c r="VO6" s="59"/>
      <c r="VP6" s="59"/>
      <c r="VQ6" s="59"/>
      <c r="VR6" s="59"/>
      <c r="VS6" s="59"/>
      <c r="VT6" s="59"/>
      <c r="VU6" s="59"/>
      <c r="VV6" s="59"/>
      <c r="VW6" s="59"/>
      <c r="VX6" s="59"/>
      <c r="VY6" s="59"/>
      <c r="VZ6" s="59"/>
      <c r="WA6" s="59"/>
      <c r="WB6" s="59"/>
      <c r="WC6" s="59"/>
      <c r="WD6" s="59"/>
      <c r="WE6" s="59"/>
      <c r="WF6" s="59"/>
      <c r="WG6" s="59"/>
      <c r="WH6" s="59"/>
      <c r="WI6" s="59"/>
      <c r="WJ6" s="59"/>
      <c r="WK6" s="59"/>
      <c r="WL6" s="59"/>
      <c r="WM6" s="59"/>
      <c r="WN6" s="59"/>
      <c r="WO6" s="59"/>
      <c r="WP6" s="59"/>
      <c r="WQ6" s="59"/>
      <c r="WR6" s="59"/>
      <c r="WS6" s="59"/>
      <c r="WT6" s="59"/>
      <c r="WU6" s="59"/>
      <c r="WV6" s="59"/>
      <c r="WW6" s="59"/>
      <c r="WX6" s="59"/>
      <c r="WY6" s="59"/>
      <c r="WZ6" s="59"/>
      <c r="XA6" s="59"/>
      <c r="XB6" s="59"/>
      <c r="XC6" s="59"/>
      <c r="XD6" s="59"/>
      <c r="XE6" s="59"/>
      <c r="XF6" s="59"/>
      <c r="XG6" s="59"/>
      <c r="XH6" s="59"/>
      <c r="XI6" s="59"/>
      <c r="XJ6" s="59"/>
      <c r="XK6" s="59"/>
      <c r="XL6" s="59"/>
      <c r="XM6" s="59"/>
      <c r="XN6" s="59"/>
      <c r="XO6" s="59"/>
      <c r="XP6" s="59"/>
      <c r="XQ6" s="59"/>
      <c r="XR6" s="59"/>
      <c r="XS6" s="59"/>
      <c r="XT6" s="59"/>
      <c r="XU6" s="59"/>
      <c r="XV6" s="59"/>
      <c r="XW6" s="59"/>
      <c r="XX6" s="59"/>
      <c r="XY6" s="59"/>
      <c r="XZ6" s="59"/>
      <c r="YA6" s="59"/>
      <c r="YB6" s="59"/>
      <c r="YC6" s="59"/>
      <c r="YD6" s="59"/>
      <c r="YE6" s="59"/>
      <c r="YF6" s="59"/>
      <c r="YG6" s="59"/>
      <c r="YH6" s="59"/>
      <c r="YI6" s="59"/>
      <c r="YJ6" s="59"/>
      <c r="YK6" s="59"/>
      <c r="YL6" s="59"/>
      <c r="YM6" s="59"/>
      <c r="YN6" s="59"/>
      <c r="YO6" s="59"/>
      <c r="YP6" s="59"/>
      <c r="YQ6" s="59"/>
      <c r="YR6" s="59"/>
      <c r="YS6" s="59"/>
      <c r="YT6" s="59"/>
      <c r="YU6" s="59"/>
      <c r="YV6" s="59"/>
      <c r="YW6" s="59"/>
      <c r="YX6" s="59"/>
      <c r="YY6" s="59"/>
      <c r="YZ6" s="59"/>
      <c r="ZA6" s="59"/>
      <c r="ZB6" s="59"/>
      <c r="ZC6" s="59"/>
      <c r="ZD6" s="59"/>
      <c r="ZE6" s="59"/>
      <c r="ZF6" s="59"/>
      <c r="ZG6" s="59"/>
      <c r="ZH6" s="59"/>
      <c r="ZI6" s="59"/>
      <c r="ZJ6" s="59"/>
      <c r="ZK6" s="59"/>
      <c r="ZL6" s="59"/>
      <c r="ZM6" s="59"/>
      <c r="ZN6" s="59"/>
      <c r="ZO6" s="59"/>
      <c r="ZP6" s="59"/>
      <c r="ZQ6" s="59"/>
      <c r="ZR6" s="59"/>
      <c r="ZS6" s="59"/>
      <c r="ZT6" s="59"/>
      <c r="ZU6" s="59"/>
      <c r="ZV6" s="59"/>
      <c r="ZW6" s="59"/>
      <c r="ZX6" s="59"/>
      <c r="ZY6" s="59"/>
      <c r="ZZ6" s="59"/>
      <c r="AAA6" s="59"/>
      <c r="AAB6" s="59"/>
      <c r="AAC6" s="59"/>
      <c r="AAD6" s="59"/>
      <c r="AAE6" s="59"/>
      <c r="AAF6" s="59"/>
      <c r="AAG6" s="59"/>
      <c r="AAH6" s="59"/>
      <c r="AAI6" s="59"/>
      <c r="AAJ6" s="59"/>
      <c r="AAK6" s="59"/>
      <c r="AAL6" s="59"/>
      <c r="AAM6" s="59"/>
      <c r="AAN6" s="59"/>
      <c r="AAO6" s="59"/>
    </row>
  </sheetData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4F41528ADBA845A55CC493624060CB" ma:contentTypeVersion="10" ma:contentTypeDescription="Create a new document." ma:contentTypeScope="" ma:versionID="4e6dbe1ce6af564ff44bb2582178cffb">
  <xsd:schema xmlns:xsd="http://www.w3.org/2001/XMLSchema" xmlns:xs="http://www.w3.org/2001/XMLSchema" xmlns:p="http://schemas.microsoft.com/office/2006/metadata/properties" xmlns:ns3="643b1a67-f964-4c37-84ea-c5ef99b1d9d8" xmlns:ns4="60cda3f3-2c5f-4212-9f18-56a7e3c8bf65" targetNamespace="http://schemas.microsoft.com/office/2006/metadata/properties" ma:root="true" ma:fieldsID="25a61854e479ae1c951843169ed5cea2" ns3:_="" ns4:_="">
    <xsd:import namespace="643b1a67-f964-4c37-84ea-c5ef99b1d9d8"/>
    <xsd:import namespace="60cda3f3-2c5f-4212-9f18-56a7e3c8bf6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3b1a67-f964-4c37-84ea-c5ef99b1d9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cda3f3-2c5f-4212-9f18-56a7e3c8bf6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6EBA767-FED7-411F-9FD2-869C277DD7C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B4827D4-DDBB-4801-A369-85D77D9FFF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3b1a67-f964-4c37-84ea-c5ef99b1d9d8"/>
    <ds:schemaRef ds:uri="60cda3f3-2c5f-4212-9f18-56a7e3c8bf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327DF3A-39E5-465C-9EF0-B3425F0600DE}">
  <ds:schemaRefs>
    <ds:schemaRef ds:uri="http://schemas.microsoft.com/office/2006/documentManagement/types"/>
    <ds:schemaRef ds:uri="http://purl.org/dc/dcmitype/"/>
    <ds:schemaRef ds:uri="http://purl.org/dc/terms/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60cda3f3-2c5f-4212-9f18-56a7e3c8bf65"/>
    <ds:schemaRef ds:uri="643b1a67-f964-4c37-84ea-c5ef99b1d9d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CUENTAS POR PAGAR</vt:lpstr>
      <vt:lpstr>Hoja1</vt:lpstr>
      <vt:lpstr>PROVISION</vt:lpstr>
      <vt:lpstr>GESTION PASADA </vt:lpstr>
      <vt:lpstr>Hoja2</vt:lpstr>
      <vt:lpstr>CONVENIOS</vt:lpstr>
      <vt:lpstr>PAGADOS </vt:lpstr>
      <vt:lpstr>Hoja3</vt:lpstr>
      <vt:lpstr>CONVENIOS!Área_de_impresión</vt:lpstr>
      <vt:lpstr>'CUENTAS POR PAGAR'!Área_de_impresión</vt:lpstr>
      <vt:lpstr>'PAGADOS '!Área_de_impresión</vt:lpstr>
      <vt:lpstr>PROVISION!Área_de_impresión</vt:lpstr>
      <vt:lpstr>CONVENIOS!Títulos_a_imprimir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Martinez</dc:creator>
  <cp:lastModifiedBy>Luis Nunez</cp:lastModifiedBy>
  <cp:lastPrinted>2021-10-29T16:25:23Z</cp:lastPrinted>
  <dcterms:created xsi:type="dcterms:W3CDTF">2020-08-31T18:47:43Z</dcterms:created>
  <dcterms:modified xsi:type="dcterms:W3CDTF">2021-10-29T16:27:07Z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0x010100424F41528ADBA845A55CC493624060CB</vt:lpwstr>
  </property>
</Properties>
</file>