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ethania.espinal\Desktop\DOCUMENTOS PORTAL DE TRANSPARENCIA\PORTAL 2021\PRESUPUESTO APROBADO\"/>
    </mc:Choice>
  </mc:AlternateContent>
  <xr:revisionPtr revIDLastSave="0" documentId="8_{45771103-0916-4ED6-B853-9308A71C16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 Presupuesto" sheetId="2" r:id="rId1"/>
  </sheets>
  <definedNames>
    <definedName name="_xlnm.Print_Area" localSheetId="0">'Plantilla Presupuesto'!$A$3:$C$94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27" i="2" l="1"/>
  <c r="C37" i="2"/>
  <c r="C53" i="2"/>
  <c r="C63" i="2"/>
  <c r="C75" i="2" l="1"/>
  <c r="C87" i="2" s="1"/>
  <c r="B11" i="2"/>
  <c r="B53" i="2" l="1"/>
  <c r="B37" i="2"/>
  <c r="B27" i="2"/>
  <c r="B17" i="2"/>
  <c r="B75" i="2" l="1"/>
  <c r="B87" i="2" s="1"/>
</calcChain>
</file>

<file path=xl/sharedStrings.xml><?xml version="1.0" encoding="utf-8"?>
<sst xmlns="http://schemas.openxmlformats.org/spreadsheetml/2006/main" count="93" uniqueCount="93">
  <si>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</si>
  <si>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</si>
  <si>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</si>
  <si>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</si>
  <si>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</si>
  <si>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</si>
  <si>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</si>
  <si>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</si>
  <si>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</si>
  <si>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</si>
  <si>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</si>
  <si>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</si>
  <si>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</si>
  <si>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</si>
  <si>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</si>
  <si>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</si>
  <si>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</si>
  <si>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</si>
  <si>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</si>
  <si>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</si>
  <si>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</si>
  <si>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</si>
  <si>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</si>
  <si>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</si>
  <si>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</si>
  <si>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</si>
  <si>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</si>
  <si>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</si>
  <si>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</si>
  <si>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</si>
  <si>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</si>
  <si>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</si>
  <si>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</si>
  <si>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</si>
  <si>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</si>
  <si>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</si>
  <si>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</si>
  <si>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</si>
  <si>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</si>
  <si>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</si>
  <si>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</si>
  <si>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</si>
  <si>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</si>
  <si>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</si>
  <si>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</si>
  <si>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</si>
  <si>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</si>
  <si>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</si>
  <si>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</si>
  <si>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</si>
  <si>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</si>
  <si>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</si>
  <si>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</si>
  <si>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</si>
  <si>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</si>
  <si>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</si>
  <si>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</si>
  <si>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</si>
  <si>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</si>
  <si>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</si>
  <si>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</si>
  <si>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</si>
  <si>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</si>
  <si>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</si>
  <si>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</si>
  <si>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</si>
  <si>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</si>
  <si>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</si>
  <si>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</si>
  <si>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</si>
  <si>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</si>
  <si>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</si>
  <si>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</si>
  <si>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</si>
  <si>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</si>
  <si>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</si>
  <si>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</si>
  <si>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</si>
  <si>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</si>
  <si>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</si>
  <si>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</si>
  <si>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</si>
  <si>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</si>
  <si>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</si>
  <si>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</si>
  <si>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</si>
  <si>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</si>
  <si>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</si>
  <si>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 xml:space="preserve">Ministerio de la Presidencia </t>
  </si>
  <si>
    <t xml:space="preserve">Dirección General de Proyectos Estratégicos y Especiales de la Presidencia </t>
  </si>
  <si>
    <t>Año 2021</t>
  </si>
  <si>
    <t>Fuente: Sistema de Información de la Gestión Financiera (SIGEF)</t>
  </si>
  <si>
    <r>
      <t xml:space="preserve">Lic. Carlos Michel Presbot
</t>
    </r>
    <r>
      <rPr>
        <b/>
        <sz val="12"/>
        <color theme="1"/>
        <rFont val="Calibri"/>
        <family val="2"/>
        <scheme val="minor"/>
      </rPr>
      <t>Director de Planificación y Desarrollo - PROPEEP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</si>
</sst>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1" fillId="0" borderId="0" xfId="1" applyFont="1"/>
    <xf numFmtId="164" fontId="0" fillId="0" borderId="0" xfId="1" applyFont="1"/>
    <xf numFmtId="164" fontId="2" fillId="3" borderId="0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0" fillId="0" borderId="0" xfId="0" applyNumberFormat="1"/>
    <xf numFmtId="164" fontId="0" fillId="0" borderId="0" xfId="1" applyFont="1" applyAlignment="1">
      <alignment horizontal="center" vertical="center"/>
    </xf>
    <xf numFmtId="164" fontId="0" fillId="4" borderId="0" xfId="1" applyFont="1" applyFill="1"/>
    <xf numFmtId="164" fontId="0" fillId="4" borderId="0" xfId="1" applyFont="1" applyFill="1" applyAlignment="1">
      <alignment vertical="center"/>
    </xf>
    <xf numFmtId="0" fontId="0" fillId="4" borderId="0" xfId="0" applyFill="1"/>
    <xf numFmtId="4" fontId="6" fillId="4" borderId="0" xfId="0" applyNumberFormat="1" applyFont="1" applyFill="1" applyBorder="1" applyAlignment="1">
      <alignment horizontal="right" vertical="top" shrinkToFit="1"/>
    </xf>
    <xf numFmtId="4" fontId="7" fillId="4" borderId="0" xfId="0" applyNumberFormat="1" applyFont="1" applyFill="1" applyBorder="1" applyAlignment="1">
      <alignment horizontal="right" vertical="top" shrinkToFit="1"/>
    </xf>
    <xf numFmtId="0" fontId="0" fillId="4" borderId="0" xfId="0" applyFill="1" applyBorder="1" applyAlignment="1">
      <alignment horizontal="left" wrapText="1"/>
    </xf>
    <xf numFmtId="164" fontId="1" fillId="4" borderId="0" xfId="1" applyFont="1" applyFill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904874</xdr:colOff>
      <xdr:row>4</xdr:row>
      <xdr:rowOff>64916</xdr:rowOff>
    </xdr:from>
    <xdr:to>
      <xdr:col>2</xdr:col>
      <xdr:colOff>1005812</xdr:colOff>
      <xdr:row>7</xdr:row>
      <xdr:rowOff>0</xdr:rowOff>
    </xdr:to>
    <xdr:pic>
      <xdr:nvPicPr>
        <xdr:cNvPr id="6" name="Imagen 5" descr="Direccion General de Programas Especiales de la Presidencia">
          <a:extLst>
            <a:ext uri="{FF2B5EF4-FFF2-40B4-BE49-F238E27FC236}">
              <a16:creationId xmlns:a16="http://schemas.microsoft.com/office/drawing/2014/main" id="{D8F1B3A8-C9F3-47DC-A7D0-A51C197F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899" y="541166"/>
          <a:ext cx="1167738" cy="601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4</xdr:row>
      <xdr:rowOff>66675</xdr:rowOff>
    </xdr:from>
    <xdr:to>
      <xdr:col>0</xdr:col>
      <xdr:colOff>1592613</xdr:colOff>
      <xdr:row>6</xdr:row>
      <xdr:rowOff>57150</xdr:rowOff>
    </xdr:to>
    <xdr:pic>
      <xdr:nvPicPr>
        <xdr:cNvPr id="7" name="Imagen 6" descr="https://minpre.gob.do/wp-content/themes/minpre/images/bin/logo_minpre.png">
          <a:extLst>
            <a:ext uri="{FF2B5EF4-FFF2-40B4-BE49-F238E27FC236}">
              <a16:creationId xmlns:a16="http://schemas.microsoft.com/office/drawing/2014/main" id="{D21106AE-C31A-4E97-9576-94395240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42925"/>
          <a:ext cx="1497362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93"/>
  <sheetViews>
    <sheetView showGridLines="0" tabSelected="1" topLeftCell="A100" zoomScaleNormal="100" workbookViewId="0">
      <selection activeCell="F25" sqref="F25"/>
    </sheetView>
  </sheetViews>
  <sheetFormatPr baseColWidth="10" defaultColWidth="9.140625" defaultRowHeight="15" x14ac:dyDescent="0.25"/>
  <cols>
    <col min="1" max="1" width="63.85546875" customWidth="1"/>
    <col min="2" max="2" width="16" style="14" bestFit="1" customWidth="1"/>
    <col min="3" max="3" width="21.28515625" customWidth="1"/>
    <col min="4" max="4" width="15.140625" bestFit="1" customWidth="1"/>
    <col min="5" max="5" width="14.140625" bestFit="1" customWidth="1"/>
  </cols>
  <sheetData>
    <row r="3" spans="1:5" ht="18.75" x14ac:dyDescent="0.3">
      <c r="A3" s="30" t="s">
        <v>88</v>
      </c>
      <c r="B3" s="30"/>
      <c r="C3" s="30"/>
      <c r="E3" s="5" t="s">
        <v>39</v>
      </c>
    </row>
    <row r="4" spans="1:5" ht="18.75" x14ac:dyDescent="0.25">
      <c r="A4" s="30" t="s">
        <v>89</v>
      </c>
      <c r="B4" s="30"/>
      <c r="C4" s="30"/>
      <c r="E4" s="10" t="s">
        <v>85</v>
      </c>
    </row>
    <row r="5" spans="1:5" ht="18.75" x14ac:dyDescent="0.25">
      <c r="A5" s="30" t="s">
        <v>90</v>
      </c>
      <c r="B5" s="30"/>
      <c r="C5" s="30"/>
      <c r="E5" s="10" t="s">
        <v>86</v>
      </c>
    </row>
    <row r="6" spans="1:5" ht="18.75" x14ac:dyDescent="0.3">
      <c r="A6" s="33" t="s">
        <v>87</v>
      </c>
      <c r="B6" s="33"/>
      <c r="C6" s="33"/>
      <c r="E6" s="5" t="s">
        <v>82</v>
      </c>
    </row>
    <row r="7" spans="1:5" x14ac:dyDescent="0.25">
      <c r="A7" s="32" t="s">
        <v>36</v>
      </c>
      <c r="B7" s="32"/>
      <c r="C7" s="32"/>
      <c r="E7" s="10" t="s">
        <v>83</v>
      </c>
    </row>
    <row r="8" spans="1:5" x14ac:dyDescent="0.25">
      <c r="E8" s="10" t="s">
        <v>84</v>
      </c>
    </row>
    <row r="9" spans="1:5" ht="28.5" customHeight="1" x14ac:dyDescent="0.25">
      <c r="A9" s="8" t="s">
        <v>0</v>
      </c>
      <c r="B9" s="15" t="s">
        <v>37</v>
      </c>
      <c r="C9" s="9" t="s">
        <v>38</v>
      </c>
    </row>
    <row r="10" spans="1:5" x14ac:dyDescent="0.25">
      <c r="A10" s="1" t="s">
        <v>1</v>
      </c>
      <c r="B10" s="11"/>
      <c r="C10" s="11"/>
    </row>
    <row r="11" spans="1:5" x14ac:dyDescent="0.25">
      <c r="A11" s="2" t="s">
        <v>2</v>
      </c>
      <c r="B11" s="12">
        <f>SUM(B12:B16)</f>
        <v>86272394</v>
      </c>
      <c r="C11" s="13">
        <v>100634359</v>
      </c>
    </row>
    <row r="12" spans="1:5" x14ac:dyDescent="0.25">
      <c r="A12" s="4" t="s">
        <v>3</v>
      </c>
      <c r="B12" s="16">
        <v>67765000</v>
      </c>
      <c r="C12" s="16">
        <v>83433200</v>
      </c>
    </row>
    <row r="13" spans="1:5" x14ac:dyDescent="0.25">
      <c r="A13" s="4" t="s">
        <v>4</v>
      </c>
      <c r="B13" s="16">
        <v>11889400</v>
      </c>
      <c r="C13" s="14">
        <v>6687311</v>
      </c>
    </row>
    <row r="14" spans="1:5" x14ac:dyDescent="0.25">
      <c r="A14" s="4" t="s">
        <v>40</v>
      </c>
      <c r="B14" s="16">
        <v>0</v>
      </c>
      <c r="C14" s="14">
        <v>0</v>
      </c>
    </row>
    <row r="15" spans="1:5" x14ac:dyDescent="0.25">
      <c r="A15" s="4" t="s">
        <v>5</v>
      </c>
      <c r="B15" s="16">
        <v>0</v>
      </c>
      <c r="C15" s="14">
        <v>0</v>
      </c>
    </row>
    <row r="16" spans="1:5" x14ac:dyDescent="0.25">
      <c r="A16" s="4" t="s">
        <v>6</v>
      </c>
      <c r="B16" s="16">
        <v>6617994</v>
      </c>
      <c r="C16" s="14">
        <v>10513848</v>
      </c>
      <c r="D16" s="25"/>
    </row>
    <row r="17" spans="1:4" x14ac:dyDescent="0.25">
      <c r="A17" s="2" t="s">
        <v>7</v>
      </c>
      <c r="B17" s="12">
        <f>SUM(B18:B26)</f>
        <v>68898679</v>
      </c>
      <c r="C17" s="29">
        <f>+C18+C19+C20+C21+C22+C23+C24+C25+C26</f>
        <v>341908327.21000004</v>
      </c>
      <c r="D17" s="26"/>
    </row>
    <row r="18" spans="1:4" x14ac:dyDescent="0.25">
      <c r="A18" s="4" t="s">
        <v>8</v>
      </c>
      <c r="B18" s="16">
        <v>5270629</v>
      </c>
      <c r="C18" s="23">
        <v>8145646</v>
      </c>
      <c r="D18" s="27"/>
    </row>
    <row r="19" spans="1:4" x14ac:dyDescent="0.25">
      <c r="A19" s="4" t="s">
        <v>9</v>
      </c>
      <c r="B19" s="16">
        <v>1450000</v>
      </c>
      <c r="C19" s="23">
        <v>1949500</v>
      </c>
      <c r="D19" s="27"/>
    </row>
    <row r="20" spans="1:4" x14ac:dyDescent="0.25">
      <c r="A20" s="4" t="s">
        <v>10</v>
      </c>
      <c r="B20" s="16">
        <v>5660000</v>
      </c>
      <c r="C20" s="23">
        <v>5918551</v>
      </c>
      <c r="D20" s="27"/>
    </row>
    <row r="21" spans="1:4" ht="18" customHeight="1" x14ac:dyDescent="0.25">
      <c r="A21" s="4" t="s">
        <v>11</v>
      </c>
      <c r="B21" s="16">
        <v>1039900</v>
      </c>
      <c r="C21" s="23">
        <v>1234705</v>
      </c>
      <c r="D21" s="27"/>
    </row>
    <row r="22" spans="1:4" x14ac:dyDescent="0.25">
      <c r="A22" s="4" t="s">
        <v>12</v>
      </c>
      <c r="B22" s="16">
        <v>991705</v>
      </c>
      <c r="C22" s="23">
        <v>159366341.21000001</v>
      </c>
      <c r="D22" s="27"/>
    </row>
    <row r="23" spans="1:4" x14ac:dyDescent="0.25">
      <c r="A23" s="4" t="s">
        <v>13</v>
      </c>
      <c r="B23" s="16">
        <v>1491769</v>
      </c>
      <c r="C23" s="23">
        <v>1491769</v>
      </c>
      <c r="D23" s="27"/>
    </row>
    <row r="24" spans="1:4" ht="30" x14ac:dyDescent="0.25">
      <c r="A24" s="4" t="s">
        <v>14</v>
      </c>
      <c r="B24" s="16">
        <v>6539207</v>
      </c>
      <c r="C24" s="24">
        <v>7078667</v>
      </c>
      <c r="D24" s="28"/>
    </row>
    <row r="25" spans="1:4" ht="30" x14ac:dyDescent="0.25">
      <c r="A25" s="4" t="s">
        <v>15</v>
      </c>
      <c r="B25" s="16">
        <v>32084165</v>
      </c>
      <c r="C25" s="24">
        <v>109978481</v>
      </c>
      <c r="D25" s="27"/>
    </row>
    <row r="26" spans="1:4" x14ac:dyDescent="0.25">
      <c r="A26" s="4" t="s">
        <v>41</v>
      </c>
      <c r="B26" s="16">
        <v>14371304</v>
      </c>
      <c r="C26" s="23">
        <v>46744667</v>
      </c>
      <c r="D26" s="27"/>
    </row>
    <row r="27" spans="1:4" x14ac:dyDescent="0.25">
      <c r="A27" s="2" t="s">
        <v>16</v>
      </c>
      <c r="B27" s="12">
        <f>SUM(B28:B36)</f>
        <v>53127448</v>
      </c>
      <c r="C27" s="13">
        <f>+C28+C29+C30+C31+C32+C33+C34+C36</f>
        <v>77241820</v>
      </c>
      <c r="D27" s="27"/>
    </row>
    <row r="28" spans="1:4" x14ac:dyDescent="0.25">
      <c r="A28" s="4" t="s">
        <v>17</v>
      </c>
      <c r="B28" s="16">
        <v>1702000</v>
      </c>
      <c r="C28" s="14">
        <v>1702000</v>
      </c>
    </row>
    <row r="29" spans="1:4" x14ac:dyDescent="0.25">
      <c r="A29" s="4" t="s">
        <v>18</v>
      </c>
      <c r="B29" s="16">
        <v>2600000</v>
      </c>
      <c r="C29" s="14">
        <v>2600000</v>
      </c>
    </row>
    <row r="30" spans="1:4" x14ac:dyDescent="0.25">
      <c r="A30" s="4" t="s">
        <v>19</v>
      </c>
      <c r="B30" s="16">
        <v>1648754</v>
      </c>
      <c r="C30" s="14">
        <v>1753649</v>
      </c>
    </row>
    <row r="31" spans="1:4" x14ac:dyDescent="0.25">
      <c r="A31" s="4" t="s">
        <v>20</v>
      </c>
      <c r="B31" s="16">
        <v>160000</v>
      </c>
      <c r="C31" s="14">
        <v>160000</v>
      </c>
    </row>
    <row r="32" spans="1:4" x14ac:dyDescent="0.25">
      <c r="A32" s="4" t="s">
        <v>21</v>
      </c>
      <c r="B32" s="16">
        <v>2026000</v>
      </c>
      <c r="C32" s="14">
        <v>2340685</v>
      </c>
    </row>
    <row r="33" spans="1:3" x14ac:dyDescent="0.25">
      <c r="A33" s="4" t="s">
        <v>22</v>
      </c>
      <c r="B33" s="16">
        <v>875000</v>
      </c>
      <c r="C33" s="14">
        <v>1695000</v>
      </c>
    </row>
    <row r="34" spans="1:3" ht="30" x14ac:dyDescent="0.25">
      <c r="A34" s="4" t="s">
        <v>23</v>
      </c>
      <c r="B34" s="16">
        <v>3760200</v>
      </c>
      <c r="C34" s="22">
        <v>50160200</v>
      </c>
    </row>
    <row r="35" spans="1:3" ht="30" x14ac:dyDescent="0.25">
      <c r="A35" s="4" t="s">
        <v>42</v>
      </c>
      <c r="B35" s="16">
        <v>0</v>
      </c>
      <c r="C35" s="14">
        <v>0</v>
      </c>
    </row>
    <row r="36" spans="1:3" x14ac:dyDescent="0.25">
      <c r="A36" s="4" t="s">
        <v>24</v>
      </c>
      <c r="B36" s="16">
        <v>40355494</v>
      </c>
      <c r="C36" s="14">
        <v>16830286</v>
      </c>
    </row>
    <row r="37" spans="1:3" x14ac:dyDescent="0.25">
      <c r="A37" s="2" t="s">
        <v>25</v>
      </c>
      <c r="B37" s="12">
        <f>SUM(B38:B44)</f>
        <v>3500000</v>
      </c>
      <c r="C37" s="13">
        <f>+C38+C39+C40+C41+C42+C43+C44+C45+C46+C47+C48+C49+C50+C51+C52</f>
        <v>3500000</v>
      </c>
    </row>
    <row r="38" spans="1:3" x14ac:dyDescent="0.25">
      <c r="A38" s="4" t="s">
        <v>26</v>
      </c>
      <c r="B38" s="16">
        <v>3500000</v>
      </c>
      <c r="C38" s="14">
        <v>3500000</v>
      </c>
    </row>
    <row r="39" spans="1:3" ht="30" x14ac:dyDescent="0.25">
      <c r="A39" s="4" t="s">
        <v>43</v>
      </c>
      <c r="B39" s="16">
        <v>0</v>
      </c>
      <c r="C39" s="14">
        <v>0</v>
      </c>
    </row>
    <row r="40" spans="1:3" ht="30" x14ac:dyDescent="0.25">
      <c r="A40" s="4" t="s">
        <v>44</v>
      </c>
      <c r="B40" s="16">
        <v>0</v>
      </c>
      <c r="C40" s="14">
        <v>0</v>
      </c>
    </row>
    <row r="41" spans="1:3" ht="30" x14ac:dyDescent="0.25">
      <c r="A41" s="4" t="s">
        <v>45</v>
      </c>
      <c r="B41" s="16">
        <v>0</v>
      </c>
      <c r="C41" s="14">
        <v>0</v>
      </c>
    </row>
    <row r="42" spans="1:3" ht="30" x14ac:dyDescent="0.25">
      <c r="A42" s="4" t="s">
        <v>46</v>
      </c>
      <c r="B42" s="16">
        <v>0</v>
      </c>
      <c r="C42" s="14">
        <v>0</v>
      </c>
    </row>
    <row r="43" spans="1:3" x14ac:dyDescent="0.25">
      <c r="A43" s="4" t="s">
        <v>27</v>
      </c>
      <c r="B43" s="16">
        <v>0</v>
      </c>
      <c r="C43" s="14">
        <v>0</v>
      </c>
    </row>
    <row r="44" spans="1:3" ht="30" x14ac:dyDescent="0.25">
      <c r="A44" s="4" t="s">
        <v>47</v>
      </c>
      <c r="B44" s="16">
        <v>0</v>
      </c>
      <c r="C44" s="14">
        <v>0</v>
      </c>
    </row>
    <row r="45" spans="1:3" x14ac:dyDescent="0.25">
      <c r="A45" s="2" t="s">
        <v>48</v>
      </c>
      <c r="B45" s="12">
        <v>0</v>
      </c>
      <c r="C45" s="14">
        <v>0</v>
      </c>
    </row>
    <row r="46" spans="1:3" x14ac:dyDescent="0.25">
      <c r="A46" s="4" t="s">
        <v>49</v>
      </c>
      <c r="B46" s="16">
        <v>0</v>
      </c>
      <c r="C46" s="14">
        <v>0</v>
      </c>
    </row>
    <row r="47" spans="1:3" ht="30" x14ac:dyDescent="0.25">
      <c r="A47" s="4" t="s">
        <v>50</v>
      </c>
      <c r="B47" s="16">
        <v>0</v>
      </c>
      <c r="C47" s="14">
        <v>0</v>
      </c>
    </row>
    <row r="48" spans="1:3" ht="30" x14ac:dyDescent="0.25">
      <c r="A48" s="4" t="s">
        <v>51</v>
      </c>
      <c r="B48" s="16">
        <v>0</v>
      </c>
      <c r="C48" s="14">
        <v>0</v>
      </c>
    </row>
    <row r="49" spans="1:3" ht="30" x14ac:dyDescent="0.25">
      <c r="A49" s="4" t="s">
        <v>52</v>
      </c>
      <c r="B49" s="16">
        <v>0</v>
      </c>
      <c r="C49" s="14">
        <v>0</v>
      </c>
    </row>
    <row r="50" spans="1:3" ht="30" x14ac:dyDescent="0.25">
      <c r="A50" s="4" t="s">
        <v>53</v>
      </c>
      <c r="B50" s="16">
        <v>0</v>
      </c>
      <c r="C50" s="14">
        <v>0</v>
      </c>
    </row>
    <row r="51" spans="1:3" x14ac:dyDescent="0.25">
      <c r="A51" s="4" t="s">
        <v>54</v>
      </c>
      <c r="B51" s="16">
        <v>0</v>
      </c>
      <c r="C51" s="14">
        <v>0</v>
      </c>
    </row>
    <row r="52" spans="1:3" ht="30" x14ac:dyDescent="0.25">
      <c r="A52" s="4" t="s">
        <v>55</v>
      </c>
      <c r="B52" s="16">
        <v>0</v>
      </c>
      <c r="C52" s="14">
        <v>0</v>
      </c>
    </row>
    <row r="53" spans="1:3" x14ac:dyDescent="0.25">
      <c r="A53" s="2" t="s">
        <v>28</v>
      </c>
      <c r="B53" s="12">
        <f>SUM(B54:B62)</f>
        <v>12758293</v>
      </c>
      <c r="C53" s="13">
        <f>+C54+C55+C57+C58+C61</f>
        <v>238497140</v>
      </c>
    </row>
    <row r="54" spans="1:3" x14ac:dyDescent="0.25">
      <c r="A54" s="4" t="s">
        <v>29</v>
      </c>
      <c r="B54" s="16">
        <v>3135000</v>
      </c>
      <c r="C54" s="14">
        <v>9460530</v>
      </c>
    </row>
    <row r="55" spans="1:3" x14ac:dyDescent="0.25">
      <c r="A55" s="4" t="s">
        <v>30</v>
      </c>
      <c r="B55" s="16">
        <v>633553</v>
      </c>
      <c r="C55" s="14">
        <v>633553</v>
      </c>
    </row>
    <row r="56" spans="1:3" x14ac:dyDescent="0.25">
      <c r="A56" s="4" t="s">
        <v>31</v>
      </c>
      <c r="B56" s="16">
        <v>0</v>
      </c>
      <c r="C56" s="14">
        <v>0</v>
      </c>
    </row>
    <row r="57" spans="1:3" ht="30" x14ac:dyDescent="0.25">
      <c r="A57" s="4" t="s">
        <v>32</v>
      </c>
      <c r="B57" s="16">
        <v>8000000</v>
      </c>
      <c r="C57" s="20">
        <v>64996500</v>
      </c>
    </row>
    <row r="58" spans="1:3" x14ac:dyDescent="0.25">
      <c r="A58" s="4" t="s">
        <v>33</v>
      </c>
      <c r="B58" s="16">
        <v>539740</v>
      </c>
      <c r="C58" s="14">
        <v>162956557</v>
      </c>
    </row>
    <row r="59" spans="1:3" x14ac:dyDescent="0.25">
      <c r="A59" s="4" t="s">
        <v>56</v>
      </c>
      <c r="B59" s="16">
        <v>0</v>
      </c>
      <c r="C59" s="14">
        <v>0</v>
      </c>
    </row>
    <row r="60" spans="1:3" x14ac:dyDescent="0.25">
      <c r="A60" s="4" t="s">
        <v>57</v>
      </c>
      <c r="B60" s="16">
        <v>0</v>
      </c>
      <c r="C60" s="14">
        <v>0</v>
      </c>
    </row>
    <row r="61" spans="1:3" x14ac:dyDescent="0.25">
      <c r="A61" s="4" t="s">
        <v>34</v>
      </c>
      <c r="B61" s="16">
        <v>450000</v>
      </c>
      <c r="C61" s="14">
        <v>450000</v>
      </c>
    </row>
    <row r="62" spans="1:3" ht="30" x14ac:dyDescent="0.25">
      <c r="A62" s="4" t="s">
        <v>58</v>
      </c>
      <c r="B62" s="16">
        <v>0</v>
      </c>
      <c r="C62" s="14">
        <v>0</v>
      </c>
    </row>
    <row r="63" spans="1:3" x14ac:dyDescent="0.25">
      <c r="A63" s="2" t="s">
        <v>59</v>
      </c>
      <c r="B63" s="12">
        <v>0</v>
      </c>
      <c r="C63" s="13">
        <f>+C64</f>
        <v>281429859</v>
      </c>
    </row>
    <row r="64" spans="1:3" x14ac:dyDescent="0.25">
      <c r="A64" s="4" t="s">
        <v>60</v>
      </c>
      <c r="B64" s="16">
        <v>0</v>
      </c>
      <c r="C64" s="14">
        <v>281429859</v>
      </c>
    </row>
    <row r="65" spans="1:5" x14ac:dyDescent="0.25">
      <c r="A65" s="4" t="s">
        <v>61</v>
      </c>
      <c r="B65" s="16">
        <v>0</v>
      </c>
      <c r="C65" s="14">
        <v>0</v>
      </c>
    </row>
    <row r="66" spans="1:5" x14ac:dyDescent="0.25">
      <c r="A66" s="4" t="s">
        <v>62</v>
      </c>
      <c r="B66" s="16">
        <v>0</v>
      </c>
      <c r="C66" s="14">
        <v>0</v>
      </c>
    </row>
    <row r="67" spans="1:5" ht="30" x14ac:dyDescent="0.25">
      <c r="A67" s="4" t="s">
        <v>63</v>
      </c>
      <c r="B67" s="16">
        <v>0</v>
      </c>
      <c r="C67" s="14"/>
    </row>
    <row r="68" spans="1:5" x14ac:dyDescent="0.25">
      <c r="A68" s="2" t="s">
        <v>64</v>
      </c>
      <c r="B68" s="12">
        <v>0</v>
      </c>
      <c r="C68" s="13">
        <v>0</v>
      </c>
    </row>
    <row r="69" spans="1:5" x14ac:dyDescent="0.25">
      <c r="A69" s="4" t="s">
        <v>65</v>
      </c>
      <c r="B69" s="16">
        <v>0</v>
      </c>
      <c r="C69" s="14">
        <v>0</v>
      </c>
    </row>
    <row r="70" spans="1:5" ht="30" x14ac:dyDescent="0.25">
      <c r="A70" s="4" t="s">
        <v>66</v>
      </c>
      <c r="B70" s="16">
        <v>0</v>
      </c>
      <c r="C70" s="14">
        <v>0</v>
      </c>
    </row>
    <row r="71" spans="1:5" x14ac:dyDescent="0.25">
      <c r="A71" s="2" t="s">
        <v>67</v>
      </c>
      <c r="B71" s="12">
        <v>0</v>
      </c>
      <c r="C71" s="14">
        <v>0</v>
      </c>
    </row>
    <row r="72" spans="1:5" x14ac:dyDescent="0.25">
      <c r="A72" s="4" t="s">
        <v>68</v>
      </c>
      <c r="B72" s="16">
        <v>0</v>
      </c>
      <c r="C72" s="14">
        <v>0</v>
      </c>
    </row>
    <row r="73" spans="1:5" x14ac:dyDescent="0.25">
      <c r="A73" s="4" t="s">
        <v>69</v>
      </c>
      <c r="B73" s="16">
        <v>0</v>
      </c>
      <c r="C73" s="14">
        <v>0</v>
      </c>
    </row>
    <row r="74" spans="1:5" ht="30" x14ac:dyDescent="0.25">
      <c r="A74" s="4" t="s">
        <v>70</v>
      </c>
      <c r="B74" s="16">
        <v>0</v>
      </c>
      <c r="C74" s="14">
        <v>0</v>
      </c>
      <c r="D74" s="21"/>
    </row>
    <row r="75" spans="1:5" x14ac:dyDescent="0.25">
      <c r="A75" s="6" t="s">
        <v>35</v>
      </c>
      <c r="B75" s="17">
        <f>B11+B17+B27+B37+B53</f>
        <v>224556814</v>
      </c>
      <c r="C75" s="17">
        <f>+C63+C53+C37+C27+C17+C11</f>
        <v>1043211505.21</v>
      </c>
      <c r="D75" s="21"/>
      <c r="E75" s="21"/>
    </row>
    <row r="76" spans="1:5" x14ac:dyDescent="0.25">
      <c r="A76" s="1" t="s">
        <v>71</v>
      </c>
      <c r="B76" s="18"/>
    </row>
    <row r="77" spans="1:5" x14ac:dyDescent="0.25">
      <c r="A77" s="2" t="s">
        <v>72</v>
      </c>
      <c r="B77" s="12">
        <v>0</v>
      </c>
    </row>
    <row r="78" spans="1:5" x14ac:dyDescent="0.25">
      <c r="A78" s="4" t="s">
        <v>73</v>
      </c>
      <c r="B78" s="16">
        <v>0</v>
      </c>
    </row>
    <row r="79" spans="1:5" x14ac:dyDescent="0.25">
      <c r="A79" s="4" t="s">
        <v>74</v>
      </c>
      <c r="B79" s="16">
        <v>0</v>
      </c>
    </row>
    <row r="80" spans="1:5" x14ac:dyDescent="0.25">
      <c r="A80" s="2" t="s">
        <v>75</v>
      </c>
      <c r="B80" s="12">
        <v>0</v>
      </c>
    </row>
    <row r="81" spans="1:3" x14ac:dyDescent="0.25">
      <c r="A81" s="4" t="s">
        <v>76</v>
      </c>
      <c r="B81" s="16">
        <v>0</v>
      </c>
    </row>
    <row r="82" spans="1:3" x14ac:dyDescent="0.25">
      <c r="A82" s="4" t="s">
        <v>77</v>
      </c>
      <c r="B82" s="16"/>
    </row>
    <row r="83" spans="1:3" x14ac:dyDescent="0.25">
      <c r="A83" s="2" t="s">
        <v>78</v>
      </c>
      <c r="B83" s="12">
        <v>0</v>
      </c>
    </row>
    <row r="84" spans="1:3" x14ac:dyDescent="0.25">
      <c r="A84" s="4" t="s">
        <v>79</v>
      </c>
      <c r="B84" s="16">
        <v>0</v>
      </c>
    </row>
    <row r="85" spans="1:3" x14ac:dyDescent="0.25">
      <c r="A85" s="6" t="s">
        <v>80</v>
      </c>
      <c r="B85" s="17">
        <v>0</v>
      </c>
      <c r="C85" s="3"/>
    </row>
    <row r="87" spans="1:3" ht="15.75" x14ac:dyDescent="0.25">
      <c r="A87" s="7" t="s">
        <v>81</v>
      </c>
      <c r="B87" s="19">
        <f>B75+B85</f>
        <v>224556814</v>
      </c>
      <c r="C87" s="19">
        <f>C75+C85</f>
        <v>1043211505.21</v>
      </c>
    </row>
    <row r="88" spans="1:3" x14ac:dyDescent="0.25">
      <c r="A88" t="s">
        <v>91</v>
      </c>
      <c r="C88" s="14">
        <v>1043211505.21</v>
      </c>
    </row>
    <row r="89" spans="1:3" x14ac:dyDescent="0.25">
      <c r="C89" s="21"/>
    </row>
    <row r="91" spans="1:3" ht="15.75" customHeight="1" x14ac:dyDescent="0.25">
      <c r="A91" s="31" t="s">
        <v>92</v>
      </c>
      <c r="B91" s="31"/>
      <c r="C91" s="31"/>
    </row>
    <row r="92" spans="1:3" ht="27.75" customHeight="1" x14ac:dyDescent="0.25">
      <c r="A92" s="31"/>
      <c r="B92" s="31"/>
      <c r="C92" s="31"/>
    </row>
    <row r="93" spans="1:3" ht="15" customHeight="1" x14ac:dyDescent="0.25">
      <c r="A93" s="31"/>
      <c r="B93" s="31"/>
      <c r="C93" s="31"/>
    </row>
  </sheetData>
  <mergeCells count="6">
    <mergeCell ref="A3:C3"/>
    <mergeCell ref="A91:C93"/>
    <mergeCell ref="A4:C4"/>
    <mergeCell ref="A5:C5"/>
    <mergeCell ref="A7:C7"/>
    <mergeCell ref="A6:C6"/>
  </mergeCells>
  <pageMargins left="0.7" right="0.7" top="0.75" bottom="0.75" header="0.3" footer="0.3"/>
  <pageSetup scale="81" orientation="portrait" r:id="rId1"/>
  <rowBreaks count="2" manualBreakCount="2">
    <brk id="46" max="2" man="1"/>
    <brk id="93" max="2" man="1"/>
  </rowBreaks>
  <ignoredErrors>
    <ignoredError sqref="B37 B5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5A9FE77C746147A44545EF1AD7DC69" ma:contentTypeVersion="12" ma:contentTypeDescription="Crear nuevo documento." ma:contentTypeScope="" ma:versionID="6ce3a9c4303ba90311ba48527e9dcd04">
  <xsd:schema xmlns:xsd="http://www.w3.org/2001/XMLSchema" xmlns:xs="http://www.w3.org/2001/XMLSchema" xmlns:p="http://schemas.microsoft.com/office/2006/metadata/properties" xmlns:ns1="http://schemas.microsoft.com/sharepoint/v3" xmlns:ns2="0985cc51-9e72-46cb-9d26-a782133b3380" xmlns:ns3="7560a857-e2bb-466a-b88c-17500a5332ee" targetNamespace="http://schemas.microsoft.com/office/2006/metadata/properties" ma:root="true" ma:fieldsID="bc715db362b76cc66d616dbffe1775a1" ns1:_="" ns2:_="" ns3:_="">
    <xsd:import namespace="http://schemas.microsoft.com/sharepoint/v3"/>
    <xsd:import namespace="0985cc51-9e72-46cb-9d26-a782133b3380"/>
    <xsd:import namespace="7560a857-e2bb-466a-b88c-17500a5332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5cc51-9e72-46cb-9d26-a782133b33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a857-e2bb-466a-b88c-17500a5332e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51A466-3D25-4455-AF97-C3D51FAEC28F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560a857-e2bb-466a-b88c-17500a5332ee"/>
    <ds:schemaRef ds:uri="0985cc51-9e72-46cb-9d26-a782133b3380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A3448B-DDDA-4550-A959-A344F5BDC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85cc51-9e72-46cb-9d26-a782133b3380"/>
    <ds:schemaRef ds:uri="7560a857-e2bb-466a-b88c-17500a5332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1C1441-29E7-4481-88D5-1E8DB9F744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Bethania Espinal</cp:lastModifiedBy>
  <cp:lastPrinted>2021-10-11T16:00:13Z</cp:lastPrinted>
  <dcterms:created xsi:type="dcterms:W3CDTF">2018-04-17T18:57:16Z</dcterms:created>
  <dcterms:modified xsi:type="dcterms:W3CDTF">2021-10-15T13:29:10Z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0x010100C85A9FE77C746147A44545EF1AD7DC69</vt:lpwstr>
  </property>
</Properties>
</file>